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25" yWindow="2190" windowWidth="12120" windowHeight="8775" tabRatio="543"/>
  </bookViews>
  <sheets>
    <sheet name="güncel yakıt tablo" sheetId="2" r:id="rId1"/>
  </sheets>
  <definedNames>
    <definedName name="_xlnm.Print_Area" localSheetId="0">'güncel yakıt tablo'!$A$2:$M$43</definedName>
  </definedNames>
  <calcPr calcId="145621"/>
</workbook>
</file>

<file path=xl/calcChain.xml><?xml version="1.0" encoding="utf-8"?>
<calcChain xmlns="http://schemas.openxmlformats.org/spreadsheetml/2006/main">
  <c r="K10" i="2" l="1"/>
  <c r="M10" i="2" s="1"/>
  <c r="H10" i="2"/>
  <c r="J10" i="2" s="1"/>
  <c r="G10" i="2"/>
  <c r="F10" i="2"/>
  <c r="K9" i="2"/>
  <c r="M9" i="2" s="1"/>
  <c r="H9" i="2"/>
  <c r="J9" i="2" s="1"/>
  <c r="G9" i="2"/>
  <c r="F9" i="2"/>
  <c r="K13" i="2"/>
  <c r="M13" i="2" s="1"/>
  <c r="H13" i="2"/>
  <c r="J13" i="2" s="1"/>
  <c r="G13" i="2"/>
  <c r="F13" i="2"/>
  <c r="K16" i="2"/>
  <c r="M16" i="2" s="1"/>
  <c r="H16" i="2"/>
  <c r="J16" i="2" s="1"/>
  <c r="G16" i="2"/>
  <c r="F16" i="2"/>
  <c r="G29" i="2"/>
  <c r="F29" i="2"/>
  <c r="G28" i="2"/>
  <c r="F28" i="2"/>
  <c r="G27" i="2"/>
  <c r="F27" i="2"/>
  <c r="G25" i="2"/>
  <c r="F25" i="2"/>
  <c r="G24" i="2"/>
  <c r="F24" i="2"/>
  <c r="G23" i="2"/>
  <c r="F23" i="2"/>
  <c r="G21" i="2"/>
  <c r="F21" i="2"/>
  <c r="G20" i="2"/>
  <c r="F20" i="2"/>
  <c r="G19" i="2"/>
  <c r="F19" i="2"/>
  <c r="G17" i="2"/>
  <c r="F17" i="2"/>
  <c r="G15" i="2"/>
  <c r="F15" i="2"/>
  <c r="G12" i="2"/>
  <c r="F12" i="2"/>
  <c r="G11" i="2"/>
  <c r="F11" i="2"/>
  <c r="G6" i="2"/>
  <c r="F6" i="2"/>
  <c r="G8" i="2"/>
  <c r="F8" i="2"/>
  <c r="G7" i="2"/>
  <c r="F7" i="2"/>
  <c r="H29" i="2"/>
  <c r="J29" i="2" s="1"/>
  <c r="H28" i="2"/>
  <c r="J28" i="2" s="1"/>
  <c r="H27" i="2"/>
  <c r="J27" i="2" s="1"/>
  <c r="H25" i="2"/>
  <c r="J25" i="2" s="1"/>
  <c r="H24" i="2"/>
  <c r="J24" i="2" s="1"/>
  <c r="H23" i="2"/>
  <c r="J23" i="2" s="1"/>
  <c r="H21" i="2"/>
  <c r="J21" i="2" s="1"/>
  <c r="H20" i="2"/>
  <c r="J20" i="2" s="1"/>
  <c r="H19" i="2"/>
  <c r="J19" i="2" s="1"/>
  <c r="H17" i="2"/>
  <c r="J17" i="2" s="1"/>
  <c r="H15" i="2"/>
  <c r="J15" i="2" s="1"/>
  <c r="H12" i="2"/>
  <c r="J12" i="2" s="1"/>
  <c r="H11" i="2"/>
  <c r="J11" i="2" s="1"/>
  <c r="H6" i="2"/>
  <c r="J6" i="2"/>
  <c r="H8" i="2"/>
  <c r="J8" i="2"/>
  <c r="H7" i="2"/>
  <c r="J7" i="2"/>
  <c r="K11" i="2"/>
  <c r="M11" i="2" s="1"/>
  <c r="K8" i="2"/>
  <c r="M8" i="2" s="1"/>
  <c r="K7" i="2"/>
  <c r="L7" i="2" s="1"/>
  <c r="K6" i="2"/>
  <c r="M6" i="2" s="1"/>
  <c r="K21" i="2"/>
  <c r="L21" i="2" s="1"/>
  <c r="K15" i="2"/>
  <c r="M15" i="2" s="1"/>
  <c r="K17" i="2"/>
  <c r="M17" i="2" s="1"/>
  <c r="K29" i="2"/>
  <c r="M29" i="2" s="1"/>
  <c r="K28" i="2"/>
  <c r="M28" i="2" s="1"/>
  <c r="K27" i="2"/>
  <c r="M27" i="2" s="1"/>
  <c r="K20" i="2"/>
  <c r="M20" i="2" s="1"/>
  <c r="K19" i="2"/>
  <c r="M19" i="2" s="1"/>
  <c r="K25" i="2"/>
  <c r="M25" i="2" s="1"/>
  <c r="K24" i="2"/>
  <c r="M24" i="2" s="1"/>
  <c r="K23" i="2"/>
  <c r="M23" i="2" s="1"/>
  <c r="K12" i="2"/>
  <c r="L12" i="2" s="1"/>
  <c r="L8" i="2"/>
  <c r="I27" i="2"/>
  <c r="I20" i="2"/>
  <c r="I15" i="2"/>
  <c r="L9" i="2"/>
  <c r="L10" i="2"/>
  <c r="I29" i="2"/>
  <c r="I10" i="2"/>
  <c r="I17" i="2"/>
  <c r="I13" i="2"/>
  <c r="I19" i="2"/>
  <c r="I25" i="2"/>
  <c r="I21" i="2"/>
  <c r="L16" i="2"/>
  <c r="I8" i="2"/>
  <c r="I6" i="2"/>
  <c r="L13" i="2"/>
  <c r="I16" i="2"/>
  <c r="L27" i="2"/>
  <c r="L29" i="2"/>
  <c r="M21" i="2"/>
  <c r="L23" i="2"/>
  <c r="L24" i="2"/>
  <c r="L28" i="2"/>
  <c r="L15" i="2"/>
  <c r="L20" i="2"/>
  <c r="I24" i="2"/>
  <c r="I23" i="2"/>
  <c r="I9" i="2"/>
  <c r="I28" i="2"/>
  <c r="I12" i="2"/>
  <c r="I11" i="2"/>
  <c r="L11" i="2"/>
  <c r="L25" i="2"/>
  <c r="M7" i="2"/>
  <c r="I7" i="2"/>
  <c r="L6" i="2"/>
  <c r="L19" i="2" l="1"/>
  <c r="L17" i="2"/>
  <c r="M12" i="2"/>
</calcChain>
</file>

<file path=xl/sharedStrings.xml><?xml version="1.0" encoding="utf-8"?>
<sst xmlns="http://schemas.openxmlformats.org/spreadsheetml/2006/main" count="127" uniqueCount="81">
  <si>
    <t xml:space="preserve"> kcal/kg</t>
  </si>
  <si>
    <t>kcal/kg</t>
  </si>
  <si>
    <t>AKARYAKIT</t>
  </si>
  <si>
    <t>ELEKTRİK</t>
  </si>
  <si>
    <t>kcal/kWh</t>
  </si>
  <si>
    <t>DOĞALGAZ</t>
  </si>
  <si>
    <t xml:space="preserve"> kcal/m³</t>
  </si>
  <si>
    <t>[9]</t>
  </si>
  <si>
    <t>[7]</t>
  </si>
  <si>
    <t>[8]</t>
  </si>
  <si>
    <t>[6]</t>
  </si>
  <si>
    <t>[12]</t>
  </si>
  <si>
    <t>[4]</t>
  </si>
  <si>
    <t>[11]</t>
  </si>
  <si>
    <t>LİNYİT KÖMÜRÜ</t>
  </si>
  <si>
    <t>LPG DÖKMEGAZ</t>
  </si>
  <si>
    <t>kuruş / m³</t>
  </si>
  <si>
    <t>kuruş / kg</t>
  </si>
  <si>
    <t>€ / TL</t>
  </si>
  <si>
    <t>$ / TL</t>
  </si>
  <si>
    <t>$ Cent (5)</t>
  </si>
  <si>
    <t>€ Cent (5)</t>
  </si>
  <si>
    <t>$ Cent /m³</t>
  </si>
  <si>
    <t>€ Cent/m³</t>
  </si>
  <si>
    <t xml:space="preserve"> kuruş (3)</t>
  </si>
  <si>
    <t xml:space="preserve"> kuruş (2)</t>
  </si>
  <si>
    <t>$ Cent / kg</t>
  </si>
  <si>
    <t>€ Cent/ kg</t>
  </si>
  <si>
    <t>kuruş / kWh</t>
  </si>
  <si>
    <t>$ Cent / kWh</t>
  </si>
  <si>
    <t>€ Cent/ kWh</t>
  </si>
  <si>
    <t>[5]</t>
  </si>
  <si>
    <t>$ Cent</t>
  </si>
  <si>
    <t>€ Cent</t>
  </si>
  <si>
    <t xml:space="preserve"> kuruş</t>
  </si>
  <si>
    <t>[9]
[10]</t>
  </si>
  <si>
    <r>
      <t xml:space="preserve">(1)  KDV Hariç Fiyatlar </t>
    </r>
    <r>
      <rPr>
        <sz val="11"/>
        <rFont val="Arial"/>
        <family val="2"/>
        <charset val="162"/>
      </rPr>
      <t>olup, yakıtların herhangi bir cihazda yakılmadan önceki ve satış noktasındaki birim fiyatlardır.</t>
    </r>
  </si>
  <si>
    <r>
      <t xml:space="preserve">(2)  </t>
    </r>
    <r>
      <rPr>
        <sz val="11"/>
        <rFont val="Arial"/>
        <family val="2"/>
        <charset val="162"/>
      </rPr>
      <t>Alt ısıl değere göre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1000 kcal için kr değeri [ (Birim Fiyat x 1000 kcal / Alt Isıl Değeri) ] formulü kullanılarak hesaplanmıştır.</t>
    </r>
  </si>
  <si>
    <r>
      <t xml:space="preserve">(3)  </t>
    </r>
    <r>
      <rPr>
        <sz val="11"/>
        <rFont val="Arial"/>
        <family val="2"/>
        <charset val="162"/>
      </rPr>
      <t>Üst ısıl değere göre</t>
    </r>
    <r>
      <rPr>
        <b/>
        <sz val="11"/>
        <rFont val="Arial"/>
        <family val="2"/>
        <charset val="162"/>
      </rPr>
      <t xml:space="preserve"> </t>
    </r>
    <r>
      <rPr>
        <sz val="11"/>
        <rFont val="Arial"/>
        <family val="2"/>
        <charset val="162"/>
      </rPr>
      <t>1000 kcal için kr değeri [ (Birim Fiyat x 1000 kcal / Üst Isıl Değeri) ] formulü kullanılarak hesaplanmıştır.</t>
    </r>
  </si>
  <si>
    <r>
      <t xml:space="preserve">(BOTAŞ) 300.000 </t>
    </r>
    <r>
      <rPr>
        <sz val="12"/>
        <rFont val="Arial"/>
        <family val="2"/>
        <charset val="162"/>
      </rPr>
      <t>m</t>
    </r>
    <r>
      <rPr>
        <vertAlign val="superscript"/>
        <sz val="12"/>
        <rFont val="Arial"/>
        <family val="2"/>
        <charset val="162"/>
      </rPr>
      <t>3</t>
    </r>
    <r>
      <rPr>
        <sz val="12"/>
        <rFont val="Arial"/>
        <family val="2"/>
        <charset val="162"/>
      </rPr>
      <t>/yıl ve</t>
    </r>
    <r>
      <rPr>
        <b/>
        <sz val="12"/>
        <rFont val="Arial"/>
        <family val="2"/>
        <charset val="162"/>
      </rPr>
      <t xml:space="preserve"> altında</t>
    </r>
    <r>
      <rPr>
        <sz val="12"/>
        <rFont val="Arial"/>
        <family val="2"/>
        <charset val="162"/>
      </rPr>
      <t xml:space="preserve">
Doğalgaz Tüketimi için</t>
    </r>
  </si>
  <si>
    <r>
      <t xml:space="preserve">(BOTAŞ) 300.001 </t>
    </r>
    <r>
      <rPr>
        <sz val="12"/>
        <rFont val="Arial"/>
        <family val="2"/>
        <charset val="162"/>
      </rPr>
      <t>m</t>
    </r>
    <r>
      <rPr>
        <vertAlign val="superscript"/>
        <sz val="12"/>
        <rFont val="Arial"/>
        <family val="2"/>
        <charset val="162"/>
      </rPr>
      <t>3</t>
    </r>
    <r>
      <rPr>
        <sz val="12"/>
        <rFont val="Arial"/>
        <family val="2"/>
        <charset val="162"/>
      </rPr>
      <t>/yıl ve</t>
    </r>
    <r>
      <rPr>
        <b/>
        <sz val="12"/>
        <rFont val="Arial"/>
        <family val="2"/>
        <charset val="162"/>
      </rPr>
      <t xml:space="preserve"> üstünde
</t>
    </r>
    <r>
      <rPr>
        <sz val="12"/>
        <rFont val="Arial"/>
        <family val="2"/>
        <charset val="162"/>
      </rPr>
      <t>Doğalgaz Tüketimi için</t>
    </r>
  </si>
  <si>
    <r>
      <t>(İPRAGAZ) LNG</t>
    </r>
    <r>
      <rPr>
        <sz val="12"/>
        <rFont val="Arial"/>
        <family val="2"/>
        <charset val="162"/>
      </rPr>
      <t xml:space="preserve"> - </t>
    </r>
    <r>
      <rPr>
        <b/>
        <sz val="12"/>
        <rFont val="Arial"/>
        <family val="2"/>
        <charset val="162"/>
      </rPr>
      <t>Büyük</t>
    </r>
    <r>
      <rPr>
        <sz val="12"/>
        <rFont val="Arial"/>
        <family val="2"/>
        <charset val="162"/>
      </rPr>
      <t xml:space="preserve"> Sanayi
Sıvılaştırılmış Doğalgaz</t>
    </r>
    <r>
      <rPr>
        <b/>
        <sz val="12"/>
        <rFont val="Arial"/>
        <family val="2"/>
        <charset val="162"/>
      </rPr>
      <t xml:space="preserve"> </t>
    </r>
  </si>
  <si>
    <r>
      <t xml:space="preserve">(İPRAGAZ) LNG </t>
    </r>
    <r>
      <rPr>
        <sz val="12"/>
        <rFont val="Arial"/>
        <family val="2"/>
        <charset val="162"/>
      </rPr>
      <t xml:space="preserve">- </t>
    </r>
    <r>
      <rPr>
        <b/>
        <sz val="12"/>
        <rFont val="Arial"/>
        <family val="2"/>
        <charset val="162"/>
      </rPr>
      <t xml:space="preserve">Orta </t>
    </r>
    <r>
      <rPr>
        <sz val="12"/>
        <rFont val="Arial"/>
        <family val="2"/>
        <charset val="162"/>
      </rPr>
      <t xml:space="preserve">Sanayi
Sıvılaştırılmış Doğalgaz </t>
    </r>
  </si>
  <si>
    <r>
      <t xml:space="preserve">(İGDAŞ) 800.000 </t>
    </r>
    <r>
      <rPr>
        <sz val="12"/>
        <rFont val="Arial"/>
        <family val="2"/>
        <charset val="162"/>
      </rPr>
      <t>m</t>
    </r>
    <r>
      <rPr>
        <vertAlign val="superscript"/>
        <sz val="12"/>
        <rFont val="Arial"/>
        <family val="2"/>
        <charset val="162"/>
      </rPr>
      <t>3</t>
    </r>
    <r>
      <rPr>
        <sz val="12"/>
        <rFont val="Arial"/>
        <family val="2"/>
        <charset val="162"/>
      </rPr>
      <t>/yıl ve</t>
    </r>
    <r>
      <rPr>
        <b/>
        <sz val="12"/>
        <rFont val="Arial"/>
        <family val="2"/>
        <charset val="162"/>
      </rPr>
      <t xml:space="preserve"> üstünde 
</t>
    </r>
    <r>
      <rPr>
        <sz val="12"/>
        <rFont val="Arial"/>
        <family val="2"/>
        <charset val="162"/>
      </rPr>
      <t>Doğalgaz Tüketimi için</t>
    </r>
  </si>
  <si>
    <r>
      <t xml:space="preserve">Manisa-Soma KISRAKDERE
(Yıkanmış </t>
    </r>
    <r>
      <rPr>
        <b/>
        <sz val="12"/>
        <rFont val="Arial"/>
        <family val="2"/>
        <charset val="162"/>
      </rPr>
      <t>Toz; 0,5 - 10 mm)</t>
    </r>
    <r>
      <rPr>
        <sz val="12"/>
        <rFont val="Arial"/>
        <family val="2"/>
        <charset val="162"/>
      </rPr>
      <t xml:space="preserve">
</t>
    </r>
    <r>
      <rPr>
        <b/>
        <sz val="12"/>
        <rFont val="Arial"/>
        <family val="2"/>
        <charset val="162"/>
      </rPr>
      <t>TKİ - ELİ</t>
    </r>
    <r>
      <rPr>
        <sz val="12"/>
        <rFont val="Arial"/>
        <family val="2"/>
        <charset val="162"/>
      </rPr>
      <t xml:space="preserve"> </t>
    </r>
    <r>
      <rPr>
        <b/>
        <sz val="12"/>
        <rFont val="Arial"/>
        <family val="2"/>
        <charset val="162"/>
      </rPr>
      <t>LİNYİT</t>
    </r>
    <r>
      <rPr>
        <sz val="12"/>
        <rFont val="Arial"/>
        <family val="2"/>
        <charset val="162"/>
      </rPr>
      <t xml:space="preserve"> Kömürü </t>
    </r>
  </si>
  <si>
    <r>
      <t xml:space="preserve">Manisa-Soma KISRAKDERE
(Yıkanmış </t>
    </r>
    <r>
      <rPr>
        <b/>
        <sz val="12"/>
        <rFont val="Arial"/>
        <family val="2"/>
        <charset val="162"/>
      </rPr>
      <t>Torbalı 10 - 18 mm</t>
    </r>
    <r>
      <rPr>
        <sz val="12"/>
        <rFont val="Arial"/>
        <family val="2"/>
        <charset val="162"/>
      </rPr>
      <t xml:space="preserve">)
</t>
    </r>
    <r>
      <rPr>
        <b/>
        <sz val="12"/>
        <rFont val="Arial"/>
        <family val="2"/>
        <charset val="162"/>
      </rPr>
      <t>TKİ - ELİ</t>
    </r>
    <r>
      <rPr>
        <sz val="12"/>
        <rFont val="Arial"/>
        <family val="2"/>
        <charset val="162"/>
      </rPr>
      <t xml:space="preserve"> </t>
    </r>
    <r>
      <rPr>
        <b/>
        <sz val="12"/>
        <rFont val="Arial"/>
        <family val="2"/>
        <charset val="162"/>
      </rPr>
      <t>LİNYİT</t>
    </r>
    <r>
      <rPr>
        <sz val="12"/>
        <rFont val="Arial"/>
        <family val="2"/>
        <charset val="162"/>
      </rPr>
      <t xml:space="preserve"> Kömürü </t>
    </r>
  </si>
  <si>
    <r>
      <t>İTHAL</t>
    </r>
    <r>
      <rPr>
        <sz val="12"/>
        <rFont val="Arial"/>
        <family val="2"/>
        <charset val="162"/>
      </rPr>
      <t xml:space="preserve"> Sibirya Kömürü Ceviz  tipi
(İSTANBUL) </t>
    </r>
    <r>
      <rPr>
        <b/>
        <sz val="12"/>
        <rFont val="Arial"/>
        <family val="2"/>
        <charset val="162"/>
      </rPr>
      <t>HAKAN KÖMÜR</t>
    </r>
  </si>
  <si>
    <r>
      <t xml:space="preserve">FUEL-OIL NO:6- Yüksek Kükürtlü
</t>
    </r>
    <r>
      <rPr>
        <sz val="12"/>
        <rFont val="Arial"/>
        <family val="2"/>
        <charset val="162"/>
      </rPr>
      <t xml:space="preserve">(SHELL TÜRKİYE)
(İstanbul Avrupa Yakası) </t>
    </r>
  </si>
  <si>
    <r>
      <rPr>
        <b/>
        <sz val="12"/>
        <rFont val="Arial"/>
        <family val="2"/>
        <charset val="162"/>
      </rPr>
      <t>FUEL-OİL NO:4 - Kalorifer Yakıtı</t>
    </r>
    <r>
      <rPr>
        <sz val="12"/>
        <rFont val="Arial"/>
        <family val="2"/>
        <charset val="162"/>
      </rPr>
      <t xml:space="preserve">
(SHELL TÜRKİYE)
(İstanbul Avrupa Yakası) </t>
    </r>
  </si>
  <si>
    <r>
      <rPr>
        <b/>
        <sz val="12"/>
        <rFont val="Arial"/>
        <family val="2"/>
        <charset val="162"/>
      </rPr>
      <t xml:space="preserve">MOTORİN -Shell Fuelsave Diesel
</t>
    </r>
    <r>
      <rPr>
        <sz val="12"/>
        <rFont val="Arial"/>
        <family val="2"/>
        <charset val="162"/>
      </rPr>
      <t xml:space="preserve">(SHELL TÜRKİYE)
(İstanbul Avrupa Yakası) </t>
    </r>
    <r>
      <rPr>
        <b/>
        <sz val="12"/>
        <rFont val="Arial"/>
        <family val="2"/>
        <charset val="162"/>
      </rPr>
      <t xml:space="preserve"> </t>
    </r>
  </si>
  <si>
    <r>
      <rPr>
        <b/>
        <sz val="12"/>
        <rFont val="Arial"/>
        <family val="2"/>
        <charset val="162"/>
      </rPr>
      <t xml:space="preserve"> BÜYÜK SANAYİ</t>
    </r>
    <r>
      <rPr>
        <sz val="12"/>
        <rFont val="Arial"/>
        <family val="2"/>
        <charset val="162"/>
      </rPr>
      <t xml:space="preserve"> Kullanımı
</t>
    </r>
    <r>
      <rPr>
        <b/>
        <sz val="12"/>
        <rFont val="Arial"/>
        <family val="2"/>
        <charset val="162"/>
      </rPr>
      <t>MİKS LPG (</t>
    </r>
    <r>
      <rPr>
        <sz val="12"/>
        <rFont val="Arial"/>
        <family val="2"/>
        <charset val="162"/>
      </rPr>
      <t>İPRAGAZ - AYGAZ)</t>
    </r>
  </si>
  <si>
    <r>
      <t xml:space="preserve"> </t>
    </r>
    <r>
      <rPr>
        <b/>
        <sz val="12"/>
        <rFont val="Arial"/>
        <family val="2"/>
        <charset val="162"/>
      </rPr>
      <t xml:space="preserve">SANAYİ </t>
    </r>
    <r>
      <rPr>
        <sz val="12"/>
        <rFont val="Arial"/>
        <family val="2"/>
        <charset val="162"/>
      </rPr>
      <t xml:space="preserve">Kullanımı
</t>
    </r>
    <r>
      <rPr>
        <b/>
        <sz val="12"/>
        <rFont val="Arial"/>
        <family val="2"/>
        <charset val="162"/>
      </rPr>
      <t>MİKS LPG (</t>
    </r>
    <r>
      <rPr>
        <sz val="12"/>
        <rFont val="Arial"/>
        <family val="2"/>
        <charset val="162"/>
      </rPr>
      <t>İPRAGAZ - AYGAZ)</t>
    </r>
  </si>
  <si>
    <r>
      <rPr>
        <b/>
        <sz val="12"/>
        <rFont val="Arial"/>
        <family val="2"/>
        <charset val="162"/>
      </rPr>
      <t xml:space="preserve">SANAYİ </t>
    </r>
    <r>
      <rPr>
        <sz val="12"/>
        <rFont val="Arial"/>
        <family val="2"/>
        <charset val="162"/>
      </rPr>
      <t xml:space="preserve">Kullanımı
</t>
    </r>
    <r>
      <rPr>
        <b/>
        <sz val="12"/>
        <rFont val="Arial"/>
        <family val="2"/>
        <charset val="162"/>
      </rPr>
      <t>PROPAN (</t>
    </r>
    <r>
      <rPr>
        <sz val="12"/>
        <rFont val="Arial"/>
        <family val="2"/>
        <charset val="162"/>
      </rPr>
      <t>İPRAGAZ - AYGAZ)</t>
    </r>
  </si>
  <si>
    <r>
      <t>SANAYİ</t>
    </r>
    <r>
      <rPr>
        <sz val="12"/>
        <rFont val="Arial"/>
        <family val="2"/>
        <charset val="162"/>
      </rPr>
      <t xml:space="preserve"> Elektrik
  TEK TERİMLİ - Alçak Gerilim 
 Tek Zamanlı Tarife  - TEDAŞ                    </t>
    </r>
  </si>
  <si>
    <r>
      <t>KONUT</t>
    </r>
    <r>
      <rPr>
        <sz val="12"/>
        <rFont val="Arial"/>
        <family val="2"/>
        <charset val="162"/>
      </rPr>
      <t xml:space="preserve"> Elektrik
Tek Zamanlı Tarife - TEDAŞ</t>
    </r>
  </si>
  <si>
    <r>
      <t>TİCARETHANE</t>
    </r>
    <r>
      <rPr>
        <sz val="12"/>
        <rFont val="Arial"/>
        <family val="2"/>
        <charset val="162"/>
      </rPr>
      <t xml:space="preserve">  Elektrik
Tek Zamanlı Tarife - TEDAŞ</t>
    </r>
  </si>
  <si>
    <t>Kuruş 
[1]</t>
  </si>
  <si>
    <t>DolarCent
 [13]</t>
  </si>
  <si>
    <t>AvroCent
[13]</t>
  </si>
  <si>
    <t>Yakıt
Alt Isıl 
Değeri</t>
  </si>
  <si>
    <t>Yakıtlar</t>
  </si>
  <si>
    <t>Yakıt
Üst Isıl 
Değeriİ</t>
  </si>
  <si>
    <t>GÜNCEL YAKIT  FİYATLARININ  KARŞILAŞTIRMA TABLOSU [1]</t>
  </si>
  <si>
    <t xml:space="preserve"> Yakıt Birim Fiyatı  [1]</t>
  </si>
  <si>
    <t>ALT ISIL DEĞERE göre 
1000 kcal için
Yakıt Fiyatı [2]</t>
  </si>
  <si>
    <t>ÜST ISIL DEĞERE göre
1000 kcal için
Yakıt Fiyatı [3]</t>
  </si>
  <si>
    <r>
      <t>(BOTAŞ)</t>
    </r>
    <r>
      <rPr>
        <sz val="12"/>
        <rFont val="Arial"/>
        <family val="2"/>
        <charset val="162"/>
      </rPr>
      <t xml:space="preserve"> Elektrik Üretimi Dışındaki 
Kullanım için </t>
    </r>
    <r>
      <rPr>
        <b/>
        <sz val="12"/>
        <rFont val="Arial"/>
        <family val="2"/>
        <charset val="162"/>
      </rPr>
      <t xml:space="preserve">Organize Sanayi Bölgesi   </t>
    </r>
  </si>
  <si>
    <r>
      <t xml:space="preserve">(İGDAŞ) 300.001-800.000 </t>
    </r>
    <r>
      <rPr>
        <sz val="12"/>
        <rFont val="Arial"/>
        <family val="2"/>
        <charset val="162"/>
      </rPr>
      <t>m</t>
    </r>
    <r>
      <rPr>
        <vertAlign val="superscript"/>
        <sz val="12"/>
        <rFont val="Arial"/>
        <family val="2"/>
        <charset val="162"/>
      </rPr>
      <t>3</t>
    </r>
    <r>
      <rPr>
        <sz val="12"/>
        <rFont val="Arial"/>
        <family val="2"/>
        <charset val="162"/>
      </rPr>
      <t xml:space="preserve">/yıl </t>
    </r>
    <r>
      <rPr>
        <sz val="9"/>
        <rFont val="Arial"/>
        <family val="2"/>
        <charset val="162"/>
      </rPr>
      <t xml:space="preserve">arasında </t>
    </r>
    <r>
      <rPr>
        <b/>
        <sz val="12"/>
        <rFont val="Arial"/>
        <family val="2"/>
        <charset val="162"/>
      </rPr>
      <t xml:space="preserve">
</t>
    </r>
    <r>
      <rPr>
        <sz val="12"/>
        <rFont val="Arial"/>
        <family val="2"/>
        <charset val="162"/>
      </rPr>
      <t>Doğalgaz Tüketimi için</t>
    </r>
  </si>
  <si>
    <r>
      <t>(İGDAŞ) 0 - 300.000</t>
    </r>
    <r>
      <rPr>
        <sz val="12"/>
        <rFont val="Arial"/>
        <family val="2"/>
        <charset val="162"/>
      </rPr>
      <t xml:space="preserve"> m</t>
    </r>
    <r>
      <rPr>
        <vertAlign val="superscript"/>
        <sz val="12"/>
        <rFont val="Arial"/>
        <family val="2"/>
        <charset val="162"/>
      </rPr>
      <t>3</t>
    </r>
    <r>
      <rPr>
        <sz val="12"/>
        <rFont val="Arial"/>
        <family val="2"/>
        <charset val="162"/>
      </rPr>
      <t xml:space="preserve">/yıl </t>
    </r>
    <r>
      <rPr>
        <sz val="9"/>
        <rFont val="Arial"/>
        <family val="2"/>
        <charset val="162"/>
      </rPr>
      <t>arasında</t>
    </r>
    <r>
      <rPr>
        <sz val="12"/>
        <rFont val="Arial"/>
        <family val="2"/>
        <charset val="162"/>
      </rPr>
      <t xml:space="preserve">
Doğalgaz Tüketimi için</t>
    </r>
  </si>
  <si>
    <t>( 16 Ekim 2019 tarihinde, KDV HARİÇ )</t>
  </si>
  <si>
    <r>
      <t>(4)  BOTAŞ</t>
    </r>
    <r>
      <rPr>
        <sz val="11"/>
        <rFont val="Arial"/>
        <family val="2"/>
        <charset val="162"/>
      </rPr>
      <t>'ın OSB ve Sanayiye sattığı doğalgazın birim fiyatına 0,023 TL/Sm</t>
    </r>
    <r>
      <rPr>
        <vertAlign val="superscript"/>
        <sz val="11"/>
        <rFont val="Arial"/>
        <family val="2"/>
        <charset val="162"/>
      </rPr>
      <t>3</t>
    </r>
    <r>
      <rPr>
        <sz val="11"/>
        <rFont val="Arial"/>
        <family val="2"/>
        <charset val="162"/>
      </rPr>
      <t xml:space="preserve"> olan ÖTV dahil edilmiş, 2019 yılı Kasım ayında geçerli olan fiyatlardır.</t>
    </r>
  </si>
  <si>
    <r>
      <t>(5)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>İPRAGAZ</t>
    </r>
    <r>
      <rPr>
        <sz val="11"/>
        <rFont val="Arial"/>
        <family val="2"/>
        <charset val="162"/>
      </rPr>
      <t>'ın müşterilerine uyguladığı LNG birim fiyatları 06 Kasım 2019  tarihinde geçerli olan  KDV'siz fiyattır.</t>
    </r>
  </si>
  <si>
    <r>
      <t>(7)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 xml:space="preserve">İthal sibirya kömürü </t>
    </r>
    <r>
      <rPr>
        <sz val="11"/>
        <rFont val="Arial"/>
        <family val="2"/>
        <charset val="162"/>
      </rPr>
      <t xml:space="preserve">fiyatları </t>
    </r>
    <r>
      <rPr>
        <b/>
        <sz val="11"/>
        <rFont val="Arial"/>
        <family val="2"/>
        <charset val="162"/>
      </rPr>
      <t xml:space="preserve">HAKAN KÖMÜR </t>
    </r>
    <r>
      <rPr>
        <sz val="11"/>
        <rFont val="Arial"/>
        <family val="2"/>
        <charset val="162"/>
      </rPr>
      <t xml:space="preserve">şirketinin fiyat listesindeki </t>
    </r>
    <r>
      <rPr>
        <b/>
        <sz val="11"/>
        <rFont val="Arial"/>
        <family val="2"/>
        <charset val="162"/>
      </rPr>
      <t>ceviz</t>
    </r>
    <r>
      <rPr>
        <sz val="11"/>
        <rFont val="Arial"/>
        <family val="2"/>
        <charset val="162"/>
      </rPr>
      <t xml:space="preserve"> tipi linyit için 06 Kasım 2019 tarihli nakliye ücreti ve KDV dahil 1.590 TL/ton olan satış fiyatıdır.</t>
    </r>
  </si>
  <si>
    <r>
      <t>(8)  Yerli linyit kömürü</t>
    </r>
    <r>
      <rPr>
        <sz val="11"/>
        <rFont val="Arial"/>
        <family val="2"/>
        <charset val="162"/>
      </rPr>
      <t xml:space="preserve"> fiyatı 06 Kasım 2019 tarihinde geçerli olan </t>
    </r>
    <r>
      <rPr>
        <b/>
        <sz val="11"/>
        <rFont val="Arial"/>
        <family val="2"/>
        <charset val="162"/>
      </rPr>
      <t>TKİ - ELİ</t>
    </r>
    <r>
      <rPr>
        <sz val="11"/>
        <rFont val="Arial"/>
        <family val="2"/>
        <charset val="162"/>
      </rPr>
      <t>'nin 11 Temmuz 2019 tarihli Isınma Amaçlı (Torbalanmış) Kömürlerin İstanbul Bayi Depo Satış Fiyatları listesinden alınmış  Soma Kısrakdere; 0,5-10 mm Yıkanmış Açık - Toz: 328 TL/ton (KDV Hariç),  10-18 mm Yıkanmış Fındık - Torba: 503 TL/ton (KDV Hariç) fiyatına nakliye bedeli (101,55 TL/ton) ve %15 bayi kar marjı eklenmiş olan KDV'siz fiyattır. Alt ısıl değerler ELİ Laboratuvar Şube Müdürlüğü'nün "2012 Yılı Kümülatif Ağırlıklı Komple Analiz Değerleri" tablosundan alınmıştır.</t>
    </r>
  </si>
  <si>
    <r>
      <t>(9)  Fuel Oil No:4</t>
    </r>
    <r>
      <rPr>
        <sz val="11"/>
        <rFont val="Arial"/>
        <family val="2"/>
        <charset val="162"/>
      </rPr>
      <t xml:space="preserve"> ve </t>
    </r>
    <r>
      <rPr>
        <b/>
        <sz val="11"/>
        <rFont val="Arial"/>
        <family val="2"/>
        <charset val="162"/>
      </rPr>
      <t>No:6</t>
    </r>
    <r>
      <rPr>
        <sz val="11"/>
        <rFont val="Arial"/>
        <family val="2"/>
        <charset val="162"/>
      </rPr>
      <t xml:space="preserve"> birim fiyatı </t>
    </r>
    <r>
      <rPr>
        <b/>
        <sz val="11"/>
        <rFont val="Arial"/>
        <family val="2"/>
        <charset val="162"/>
      </rPr>
      <t>SHELL TÜRKİYE</t>
    </r>
    <r>
      <rPr>
        <sz val="11"/>
        <rFont val="Arial"/>
        <family val="2"/>
        <charset val="162"/>
      </rPr>
      <t>'nin akaryakıt pompa satış fiyatları listesindeki 06 Kasım 2019 tarihli İstanbul Avrupa yakası için KDV'siz perakende satış fiyatlarıdır.</t>
    </r>
  </si>
  <si>
    <r>
      <t>(10)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>Motorin</t>
    </r>
    <r>
      <rPr>
        <sz val="11"/>
        <rFont val="Arial"/>
        <family val="2"/>
        <charset val="162"/>
      </rPr>
      <t xml:space="preserve"> birim fiyatı </t>
    </r>
    <r>
      <rPr>
        <b/>
        <sz val="11"/>
        <rFont val="Arial"/>
        <family val="2"/>
        <charset val="162"/>
      </rPr>
      <t>SHELL TÜRKİYE</t>
    </r>
    <r>
      <rPr>
        <sz val="11"/>
        <rFont val="Arial"/>
        <family val="2"/>
        <charset val="162"/>
      </rPr>
      <t>'nin akaryakıt pompa satış fiyatları listesindeki 06 Kasım 2019 tarihli İstanbul Avrupa yakası için perakende satış fiyatları olup, kr/litre değeri 0,845 dönüşüm katsayısına bölünerek kr/kg'a çevrilmiştir.</t>
    </r>
  </si>
  <si>
    <r>
      <t>(11)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>LPG dökmegaz</t>
    </r>
    <r>
      <rPr>
        <sz val="11"/>
        <rFont val="Arial"/>
        <family val="2"/>
        <charset val="162"/>
      </rPr>
      <t xml:space="preserve"> fiyatları 06 Kasım 2019 tarihinde yayınlanan İPRAGAZ ve AYGAZ fiyat sirkülerlerinden alınmış, KDV'siz fiyatlarının ortalamasıdır. LPG dökmegazın büyük sanayi tesislerinde kullanımındaki birim fiyatı küçük sanayi için belirlenmiş olan birim fiyattan %10 daha düşük olarak alınmıştır.</t>
    </r>
  </si>
  <si>
    <r>
      <t>(12)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 xml:space="preserve">Elektrik </t>
    </r>
    <r>
      <rPr>
        <sz val="11"/>
        <rFont val="Arial"/>
        <family val="2"/>
        <charset val="162"/>
      </rPr>
      <t xml:space="preserve">birim fiyatları EPDK'nın 01 Ekim 2019 tarihinde ilan ettiği, 06 Kasım 2019 tarihinde geçerli olan Elektrik Piyasası Tarife Tabloları'nda,
 TEDAŞ'ın Dağıtım Sistemi Kullanıcıları için </t>
    </r>
    <r>
      <rPr>
        <b/>
        <sz val="11"/>
        <rFont val="Arial"/>
        <family val="2"/>
        <charset val="162"/>
      </rPr>
      <t>Fonsuz</t>
    </r>
    <r>
      <rPr>
        <sz val="11"/>
        <rFont val="Arial"/>
        <family val="2"/>
        <charset val="162"/>
      </rPr>
      <t xml:space="preserve"> tarifesinde belirtilen (</t>
    </r>
    <r>
      <rPr>
        <b/>
        <sz val="11"/>
        <rFont val="Arial"/>
        <family val="2"/>
        <charset val="162"/>
      </rPr>
      <t>tek terimli, alçak gerilim</t>
    </r>
    <r>
      <rPr>
        <sz val="11"/>
        <rFont val="Arial"/>
        <family val="2"/>
        <charset val="162"/>
      </rPr>
      <t xml:space="preserve"> tarifesi);
</t>
    </r>
    <r>
      <rPr>
        <b/>
        <sz val="11"/>
        <rFont val="Arial"/>
        <family val="2"/>
        <charset val="162"/>
      </rPr>
      <t>*Sanayi</t>
    </r>
    <r>
      <rPr>
        <sz val="11"/>
        <rFont val="Arial"/>
        <family val="2"/>
        <charset val="162"/>
      </rPr>
      <t xml:space="preserve"> kullanımında ;          TRT payı %2, Enerji Fonu için %1, Belediye Elektrik Tüketim Vergisi için %1, 
</t>
    </r>
    <r>
      <rPr>
        <b/>
        <sz val="11"/>
        <rFont val="Arial"/>
        <family val="2"/>
        <charset val="162"/>
      </rPr>
      <t>*Konut</t>
    </r>
    <r>
      <rPr>
        <sz val="11"/>
        <rFont val="Arial"/>
        <family val="2"/>
        <charset val="162"/>
      </rPr>
      <t xml:space="preserve"> kullanımında;             TRT payı %2, Enerji Fonu için %1, Belediye ElektrikTüketim Vergisi için %5,
</t>
    </r>
    <r>
      <rPr>
        <b/>
        <sz val="11"/>
        <rFont val="Arial"/>
        <family val="2"/>
        <charset val="162"/>
      </rPr>
      <t>*Ticarethane</t>
    </r>
    <r>
      <rPr>
        <sz val="11"/>
        <rFont val="Arial"/>
        <family val="2"/>
        <charset val="162"/>
      </rPr>
      <t xml:space="preserve"> kullanımında;   TRT payı %2, Enerji Fonu için %1, Belediye Elektrik Tüketim Vergisi için %5
 ilave edilerek bulunmuş birim fiyatına </t>
    </r>
    <r>
      <rPr>
        <b/>
        <sz val="11"/>
        <rFont val="Arial"/>
        <family val="2"/>
        <charset val="162"/>
      </rPr>
      <t xml:space="preserve">dağıtım bedeli </t>
    </r>
    <r>
      <rPr>
        <sz val="11"/>
        <rFont val="Arial"/>
        <family val="2"/>
        <charset val="162"/>
      </rPr>
      <t xml:space="preserve">eklenmiş </t>
    </r>
    <r>
      <rPr>
        <b/>
        <sz val="11"/>
        <rFont val="Arial"/>
        <family val="2"/>
        <charset val="162"/>
      </rPr>
      <t>FONLU</t>
    </r>
    <r>
      <rPr>
        <sz val="11"/>
        <rFont val="Arial"/>
        <family val="2"/>
        <charset val="162"/>
      </rPr>
      <t xml:space="preserve"> fiyatlardır.</t>
    </r>
  </si>
  <si>
    <r>
      <t>(13)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 xml:space="preserve">ABD Doları </t>
    </r>
    <r>
      <rPr>
        <sz val="11"/>
        <rFont val="Arial"/>
        <family val="2"/>
        <charset val="162"/>
      </rPr>
      <t>ve</t>
    </r>
    <r>
      <rPr>
        <b/>
        <sz val="11"/>
        <rFont val="Arial"/>
        <family val="2"/>
        <charset val="162"/>
      </rPr>
      <t xml:space="preserve"> Avro</t>
    </r>
    <r>
      <rPr>
        <sz val="11"/>
        <rFont val="Arial"/>
        <family val="2"/>
        <charset val="162"/>
      </rPr>
      <t xml:space="preserve"> 05 Kasım 2019 tarihi itibariyle </t>
    </r>
    <r>
      <rPr>
        <b/>
        <sz val="11"/>
        <rFont val="Arial"/>
        <family val="2"/>
        <charset val="162"/>
      </rPr>
      <t xml:space="preserve">T.C. Merkez Bankası Efektif Satış </t>
    </r>
    <r>
      <rPr>
        <sz val="11"/>
        <rFont val="Arial"/>
        <family val="2"/>
        <charset val="162"/>
      </rPr>
      <t>fiyatları olup; 5,7472 TL/ABD Dolar ve 6,3951 TL/Avro 'dur.</t>
    </r>
  </si>
  <si>
    <r>
      <t>(6)</t>
    </r>
    <r>
      <rPr>
        <sz val="11"/>
        <rFont val="Arial"/>
        <family val="2"/>
        <charset val="162"/>
      </rPr>
      <t xml:space="preserve">  </t>
    </r>
    <r>
      <rPr>
        <b/>
        <sz val="11"/>
        <rFont val="Arial"/>
        <family val="2"/>
        <charset val="162"/>
      </rPr>
      <t>İGDAŞ</t>
    </r>
    <r>
      <rPr>
        <sz val="11"/>
        <rFont val="Arial"/>
        <family val="2"/>
        <charset val="162"/>
      </rPr>
      <t>'ın serbest tüketici olan veya olmayan müşterilerine uyguladığı 01 Kasım 2019 tarihli sirkülerinde belirtilen, 06 Kasım 2019  tarihinde geçerli olan KDV'siz fiyattır.</t>
    </r>
  </si>
  <si>
    <r>
      <rPr>
        <sz val="14"/>
        <rFont val="Arial"/>
        <family val="2"/>
        <charset val="162"/>
      </rPr>
      <t xml:space="preserve">NOTLAR:      </t>
    </r>
    <r>
      <rPr>
        <b/>
        <sz val="14"/>
        <rFont val="Arial"/>
        <family val="2"/>
        <charset val="162"/>
      </rPr>
      <t xml:space="preserve">                  ENERJİ VE ÇEVRE DÜNYASI DERGİSİ </t>
    </r>
    <r>
      <rPr>
        <sz val="14"/>
        <rFont val="Arial"/>
        <family val="2"/>
        <charset val="162"/>
      </rPr>
      <t>- B2B MEDYA - TEKNİK SEKTÖR YAYINCILIĞI A.Ş.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</si>
</sst>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7" x14ac:knownFonts="1">
    <font>
      <sz val="10"/>
      <name val="Arial Tur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b/>
      <sz val="12"/>
      <color indexed="9"/>
      <name val="Arial"/>
      <family val="2"/>
      <charset val="162"/>
    </font>
    <font>
      <sz val="12"/>
      <name val="Arial"/>
      <family val="2"/>
      <charset val="162"/>
    </font>
    <font>
      <vertAlign val="superscript"/>
      <sz val="12"/>
      <name val="Arial"/>
      <family val="2"/>
      <charset val="162"/>
    </font>
    <font>
      <b/>
      <sz val="11"/>
      <name val="Arial"/>
      <family val="2"/>
      <charset val="162"/>
    </font>
    <font>
      <vertAlign val="superscript"/>
      <sz val="11"/>
      <name val="Arial"/>
      <family val="2"/>
      <charset val="162"/>
    </font>
    <font>
      <b/>
      <sz val="12"/>
      <color rgb="FFFFFF00"/>
      <name val="Arial"/>
      <family val="2"/>
      <charset val="162"/>
    </font>
    <font>
      <b/>
      <sz val="12"/>
      <color indexed="13"/>
      <name val="Arial"/>
      <family val="2"/>
      <charset val="162"/>
    </font>
    <font>
      <sz val="12"/>
      <color indexed="8"/>
      <name val="Arial"/>
      <family val="2"/>
      <charset val="162"/>
    </font>
    <font>
      <sz val="9"/>
      <name val="Arial"/>
      <family val="2"/>
      <charset val="162"/>
    </font>
    <font>
      <sz val="10"/>
      <color indexed="8"/>
      <name val="Arial"/>
      <family val="2"/>
      <charset val="162"/>
    </font>
    <font>
      <b/>
      <sz val="14"/>
      <color theme="3" tint="0.39997558519241921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C00AC"/>
        <bgColor indexed="64"/>
      </patternFill>
    </fill>
    <fill>
      <patternFill patternType="solid">
        <fgColor rgb="FFDC4110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0038A8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2" borderId="0" xfId="0" applyFont="1" applyFill="1"/>
    <xf numFmtId="0" fontId="1" fillId="2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" fillId="0" borderId="29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165" fontId="4" fillId="2" borderId="26" xfId="0" applyNumberFormat="1" applyFont="1" applyFill="1" applyBorder="1" applyAlignment="1">
      <alignment horizontal="center" vertical="center" wrapText="1"/>
    </xf>
    <xf numFmtId="165" fontId="4" fillId="2" borderId="25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3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4" fillId="2" borderId="0" xfId="0" applyFont="1" applyFill="1" applyBorder="1"/>
    <xf numFmtId="164" fontId="4" fillId="2" borderId="0" xfId="0" applyNumberFormat="1" applyFont="1" applyFill="1"/>
    <xf numFmtId="2" fontId="4" fillId="2" borderId="0" xfId="0" applyNumberFormat="1" applyFont="1" applyFill="1"/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3" fillId="10" borderId="5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15" fontId="4" fillId="2" borderId="57" xfId="0" applyNumberFormat="1" applyFont="1" applyFill="1" applyBorder="1" applyAlignment="1">
      <alignment horizontal="center" vertical="center"/>
    </xf>
    <xf numFmtId="15" fontId="4" fillId="2" borderId="51" xfId="0" applyNumberFormat="1" applyFont="1" applyFill="1" applyBorder="1" applyAlignment="1">
      <alignment horizontal="center" vertical="center"/>
    </xf>
    <xf numFmtId="15" fontId="4" fillId="2" borderId="58" xfId="0" applyNumberFormat="1" applyFont="1" applyFill="1" applyBorder="1" applyAlignment="1">
      <alignment horizontal="center" vertical="center"/>
    </xf>
    <xf numFmtId="15" fontId="4" fillId="2" borderId="54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164" fontId="1" fillId="0" borderId="38" xfId="0" applyNumberFormat="1" applyFont="1" applyFill="1" applyBorder="1" applyAlignment="1">
      <alignment horizontal="right" vertical="center" wrapText="1"/>
    </xf>
    <xf numFmtId="164" fontId="1" fillId="0" borderId="39" xfId="0" applyNumberFormat="1" applyFont="1" applyFill="1" applyBorder="1" applyAlignment="1">
      <alignment horizontal="right" vertical="center" wrapText="1"/>
    </xf>
    <xf numFmtId="164" fontId="1" fillId="0" borderId="40" xfId="0" applyNumberFormat="1" applyFont="1" applyFill="1" applyBorder="1" applyAlignment="1">
      <alignment horizontal="right" vertical="center" wrapText="1"/>
    </xf>
    <xf numFmtId="164" fontId="1" fillId="0" borderId="41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left" vertical="center"/>
    </xf>
    <xf numFmtId="0" fontId="15" fillId="8" borderId="44" xfId="0" applyFont="1" applyFill="1" applyBorder="1" applyAlignment="1">
      <alignment horizontal="left" vertical="center"/>
    </xf>
    <xf numFmtId="0" fontId="15" fillId="8" borderId="4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2" name="Line 1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3" name="Line 2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4" name="Line 3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5" name="Line 4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6" name="Line 5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7" name="Line 6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8" name="Line 7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39" name="Line 8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371475</xdr:rowOff>
    </xdr:from>
    <xdr:to>
      <xdr:col>4</xdr:col>
      <xdr:colOff>0</xdr:colOff>
      <xdr:row>7</xdr:row>
      <xdr:rowOff>371475</xdr:rowOff>
    </xdr:to>
    <xdr:sp macro="" textlink="">
      <xdr:nvSpPr>
        <xdr:cNvPr id="24340" name="Line 9"/>
        <xdr:cNvSpPr>
          <a:spLocks noChangeShapeType="1"/>
        </xdr:cNvSpPr>
      </xdr:nvSpPr>
      <xdr:spPr bwMode="auto">
        <a:xfrm>
          <a:off x="5772150" y="3695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41" name="Line 10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42" name="Line 11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24</xdr:row>
      <xdr:rowOff>352425</xdr:rowOff>
    </xdr:from>
    <xdr:to>
      <xdr:col>4</xdr:col>
      <xdr:colOff>0</xdr:colOff>
      <xdr:row>24</xdr:row>
      <xdr:rowOff>352425</xdr:rowOff>
    </xdr:to>
    <xdr:sp macro="" textlink="">
      <xdr:nvSpPr>
        <xdr:cNvPr id="24343" name="Line 12"/>
        <xdr:cNvSpPr>
          <a:spLocks noChangeShapeType="1"/>
        </xdr:cNvSpPr>
      </xdr:nvSpPr>
      <xdr:spPr bwMode="auto">
        <a:xfrm>
          <a:off x="5772150" y="1289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352425</xdr:rowOff>
    </xdr:from>
    <xdr:to>
      <xdr:col>4</xdr:col>
      <xdr:colOff>0</xdr:colOff>
      <xdr:row>23</xdr:row>
      <xdr:rowOff>352425</xdr:rowOff>
    </xdr:to>
    <xdr:sp macro="" textlink="">
      <xdr:nvSpPr>
        <xdr:cNvPr id="24344" name="Line 13"/>
        <xdr:cNvSpPr>
          <a:spLocks noChangeShapeType="1"/>
        </xdr:cNvSpPr>
      </xdr:nvSpPr>
      <xdr:spPr bwMode="auto">
        <a:xfrm>
          <a:off x="5772150" y="1239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45" name="Line 14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381000</xdr:rowOff>
    </xdr:from>
    <xdr:to>
      <xdr:col>4</xdr:col>
      <xdr:colOff>0</xdr:colOff>
      <xdr:row>22</xdr:row>
      <xdr:rowOff>381000</xdr:rowOff>
    </xdr:to>
    <xdr:sp macro="" textlink="">
      <xdr:nvSpPr>
        <xdr:cNvPr id="24346" name="Line 15"/>
        <xdr:cNvSpPr>
          <a:spLocks noChangeShapeType="1"/>
        </xdr:cNvSpPr>
      </xdr:nvSpPr>
      <xdr:spPr bwMode="auto">
        <a:xfrm>
          <a:off x="5772150" y="1191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47" name="Line 16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352425</xdr:rowOff>
    </xdr:from>
    <xdr:to>
      <xdr:col>4</xdr:col>
      <xdr:colOff>0</xdr:colOff>
      <xdr:row>16</xdr:row>
      <xdr:rowOff>352425</xdr:rowOff>
    </xdr:to>
    <xdr:sp macro="" textlink="">
      <xdr:nvSpPr>
        <xdr:cNvPr id="24348" name="Line 17"/>
        <xdr:cNvSpPr>
          <a:spLocks noChangeShapeType="1"/>
        </xdr:cNvSpPr>
      </xdr:nvSpPr>
      <xdr:spPr bwMode="auto">
        <a:xfrm>
          <a:off x="5772150" y="843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276225</xdr:rowOff>
    </xdr:from>
    <xdr:to>
      <xdr:col>4</xdr:col>
      <xdr:colOff>0</xdr:colOff>
      <xdr:row>18</xdr:row>
      <xdr:rowOff>276225</xdr:rowOff>
    </xdr:to>
    <xdr:sp macro="" textlink="">
      <xdr:nvSpPr>
        <xdr:cNvPr id="24349" name="Line 18"/>
        <xdr:cNvSpPr>
          <a:spLocks noChangeShapeType="1"/>
        </xdr:cNvSpPr>
      </xdr:nvSpPr>
      <xdr:spPr bwMode="auto">
        <a:xfrm>
          <a:off x="5772150" y="940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295275</xdr:rowOff>
    </xdr:from>
    <xdr:to>
      <xdr:col>4</xdr:col>
      <xdr:colOff>0</xdr:colOff>
      <xdr:row>19</xdr:row>
      <xdr:rowOff>295275</xdr:rowOff>
    </xdr:to>
    <xdr:sp macro="" textlink="">
      <xdr:nvSpPr>
        <xdr:cNvPr id="24350" name="Line 19"/>
        <xdr:cNvSpPr>
          <a:spLocks noChangeShapeType="1"/>
        </xdr:cNvSpPr>
      </xdr:nvSpPr>
      <xdr:spPr bwMode="auto">
        <a:xfrm>
          <a:off x="5772150" y="1010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351" name="Line 20"/>
        <xdr:cNvSpPr>
          <a:spLocks noChangeShapeType="1"/>
        </xdr:cNvSpPr>
      </xdr:nvSpPr>
      <xdr:spPr bwMode="auto">
        <a:xfrm>
          <a:off x="5772150" y="912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4352" name="Line 21"/>
        <xdr:cNvSpPr>
          <a:spLocks noChangeShapeType="1"/>
        </xdr:cNvSpPr>
      </xdr:nvSpPr>
      <xdr:spPr bwMode="auto">
        <a:xfrm>
          <a:off x="5772150" y="1118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4353" name="Line 22"/>
        <xdr:cNvSpPr>
          <a:spLocks noChangeShapeType="1"/>
        </xdr:cNvSpPr>
      </xdr:nvSpPr>
      <xdr:spPr bwMode="auto">
        <a:xfrm>
          <a:off x="5772150" y="1118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371475</xdr:rowOff>
    </xdr:from>
    <xdr:to>
      <xdr:col>4</xdr:col>
      <xdr:colOff>0</xdr:colOff>
      <xdr:row>27</xdr:row>
      <xdr:rowOff>371475</xdr:rowOff>
    </xdr:to>
    <xdr:sp macro="" textlink="">
      <xdr:nvSpPr>
        <xdr:cNvPr id="24354" name="Line 23"/>
        <xdr:cNvSpPr>
          <a:spLocks noChangeShapeType="1"/>
        </xdr:cNvSpPr>
      </xdr:nvSpPr>
      <xdr:spPr bwMode="auto">
        <a:xfrm>
          <a:off x="5772150" y="1450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371475</xdr:rowOff>
    </xdr:from>
    <xdr:to>
      <xdr:col>4</xdr:col>
      <xdr:colOff>0</xdr:colOff>
      <xdr:row>26</xdr:row>
      <xdr:rowOff>371475</xdr:rowOff>
    </xdr:to>
    <xdr:sp macro="" textlink="">
      <xdr:nvSpPr>
        <xdr:cNvPr id="24355" name="Line 24"/>
        <xdr:cNvSpPr>
          <a:spLocks noChangeShapeType="1"/>
        </xdr:cNvSpPr>
      </xdr:nvSpPr>
      <xdr:spPr bwMode="auto">
        <a:xfrm>
          <a:off x="577215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352425</xdr:rowOff>
    </xdr:from>
    <xdr:to>
      <xdr:col>4</xdr:col>
      <xdr:colOff>0</xdr:colOff>
      <xdr:row>28</xdr:row>
      <xdr:rowOff>352425</xdr:rowOff>
    </xdr:to>
    <xdr:sp macro="" textlink="">
      <xdr:nvSpPr>
        <xdr:cNvPr id="24356" name="Line 25"/>
        <xdr:cNvSpPr>
          <a:spLocks noChangeShapeType="1"/>
        </xdr:cNvSpPr>
      </xdr:nvSpPr>
      <xdr:spPr bwMode="auto">
        <a:xfrm>
          <a:off x="5772150" y="1517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57" name="Line 26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352425</xdr:rowOff>
    </xdr:from>
    <xdr:to>
      <xdr:col>4</xdr:col>
      <xdr:colOff>0</xdr:colOff>
      <xdr:row>16</xdr:row>
      <xdr:rowOff>352425</xdr:rowOff>
    </xdr:to>
    <xdr:sp macro="" textlink="">
      <xdr:nvSpPr>
        <xdr:cNvPr id="24358" name="Line 27"/>
        <xdr:cNvSpPr>
          <a:spLocks noChangeShapeType="1"/>
        </xdr:cNvSpPr>
      </xdr:nvSpPr>
      <xdr:spPr bwMode="auto">
        <a:xfrm>
          <a:off x="5772150" y="843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59" name="Line 28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266700</xdr:rowOff>
    </xdr:from>
    <xdr:to>
      <xdr:col>4</xdr:col>
      <xdr:colOff>0</xdr:colOff>
      <xdr:row>20</xdr:row>
      <xdr:rowOff>266700</xdr:rowOff>
    </xdr:to>
    <xdr:sp macro="" textlink="">
      <xdr:nvSpPr>
        <xdr:cNvPr id="24360" name="Line 29"/>
        <xdr:cNvSpPr>
          <a:spLocks noChangeShapeType="1"/>
        </xdr:cNvSpPr>
      </xdr:nvSpPr>
      <xdr:spPr bwMode="auto">
        <a:xfrm>
          <a:off x="5772150" y="1076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1" name="Line 30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2" name="Line 31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3" name="Line 32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4" name="Line 33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371475</xdr:rowOff>
    </xdr:from>
    <xdr:to>
      <xdr:col>4</xdr:col>
      <xdr:colOff>0</xdr:colOff>
      <xdr:row>6</xdr:row>
      <xdr:rowOff>371475</xdr:rowOff>
    </xdr:to>
    <xdr:sp macro="" textlink="">
      <xdr:nvSpPr>
        <xdr:cNvPr id="24365" name="Line 34"/>
        <xdr:cNvSpPr>
          <a:spLocks noChangeShapeType="1"/>
        </xdr:cNvSpPr>
      </xdr:nvSpPr>
      <xdr:spPr bwMode="auto">
        <a:xfrm>
          <a:off x="5772150" y="308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6" name="Line 35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4367" name="Line 36"/>
        <xdr:cNvSpPr>
          <a:spLocks noChangeShapeType="1"/>
        </xdr:cNvSpPr>
      </xdr:nvSpPr>
      <xdr:spPr bwMode="auto">
        <a:xfrm>
          <a:off x="5772150" y="635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371475</xdr:rowOff>
    </xdr:from>
    <xdr:to>
      <xdr:col>4</xdr:col>
      <xdr:colOff>0</xdr:colOff>
      <xdr:row>14</xdr:row>
      <xdr:rowOff>371475</xdr:rowOff>
    </xdr:to>
    <xdr:sp macro="" textlink="">
      <xdr:nvSpPr>
        <xdr:cNvPr id="24368" name="Line 37"/>
        <xdr:cNvSpPr>
          <a:spLocks noChangeShapeType="1"/>
        </xdr:cNvSpPr>
      </xdr:nvSpPr>
      <xdr:spPr bwMode="auto">
        <a:xfrm>
          <a:off x="5772150" y="708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371475</xdr:rowOff>
    </xdr:from>
    <xdr:to>
      <xdr:col>4</xdr:col>
      <xdr:colOff>0</xdr:colOff>
      <xdr:row>14</xdr:row>
      <xdr:rowOff>371475</xdr:rowOff>
    </xdr:to>
    <xdr:sp macro="" textlink="">
      <xdr:nvSpPr>
        <xdr:cNvPr id="24369" name="Line 38"/>
        <xdr:cNvSpPr>
          <a:spLocks noChangeShapeType="1"/>
        </xdr:cNvSpPr>
      </xdr:nvSpPr>
      <xdr:spPr bwMode="auto">
        <a:xfrm>
          <a:off x="5772150" y="708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0" name="Line 39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1" name="Line 40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371475</xdr:rowOff>
    </xdr:from>
    <xdr:to>
      <xdr:col>4</xdr:col>
      <xdr:colOff>0</xdr:colOff>
      <xdr:row>5</xdr:row>
      <xdr:rowOff>371475</xdr:rowOff>
    </xdr:to>
    <xdr:sp macro="" textlink="">
      <xdr:nvSpPr>
        <xdr:cNvPr id="24372" name="Line 41"/>
        <xdr:cNvSpPr>
          <a:spLocks noChangeShapeType="1"/>
        </xdr:cNvSpPr>
      </xdr:nvSpPr>
      <xdr:spPr bwMode="auto">
        <a:xfrm>
          <a:off x="5772150" y="258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3" name="Line 42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4" name="Line 43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4375" name="Line 48"/>
        <xdr:cNvSpPr>
          <a:spLocks noChangeShapeType="1"/>
        </xdr:cNvSpPr>
      </xdr:nvSpPr>
      <xdr:spPr bwMode="auto">
        <a:xfrm>
          <a:off x="5772150" y="1118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6" name="Line 51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4377" name="Line 52"/>
        <xdr:cNvSpPr>
          <a:spLocks noChangeShapeType="1"/>
        </xdr:cNvSpPr>
      </xdr:nvSpPr>
      <xdr:spPr bwMode="auto">
        <a:xfrm>
          <a:off x="5772150" y="877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371475</xdr:rowOff>
    </xdr:from>
    <xdr:to>
      <xdr:col>4</xdr:col>
      <xdr:colOff>0</xdr:colOff>
      <xdr:row>15</xdr:row>
      <xdr:rowOff>371475</xdr:rowOff>
    </xdr:to>
    <xdr:sp macro="" textlink="">
      <xdr:nvSpPr>
        <xdr:cNvPr id="24378" name="Line 53"/>
        <xdr:cNvSpPr>
          <a:spLocks noChangeShapeType="1"/>
        </xdr:cNvSpPr>
      </xdr:nvSpPr>
      <xdr:spPr bwMode="auto">
        <a:xfrm>
          <a:off x="577215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371475</xdr:rowOff>
    </xdr:from>
    <xdr:to>
      <xdr:col>4</xdr:col>
      <xdr:colOff>0</xdr:colOff>
      <xdr:row>15</xdr:row>
      <xdr:rowOff>371475</xdr:rowOff>
    </xdr:to>
    <xdr:sp macro="" textlink="">
      <xdr:nvSpPr>
        <xdr:cNvPr id="24379" name="Line 54"/>
        <xdr:cNvSpPr>
          <a:spLocks noChangeShapeType="1"/>
        </xdr:cNvSpPr>
      </xdr:nvSpPr>
      <xdr:spPr bwMode="auto">
        <a:xfrm>
          <a:off x="577215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371475</xdr:rowOff>
    </xdr:from>
    <xdr:to>
      <xdr:col>4</xdr:col>
      <xdr:colOff>0</xdr:colOff>
      <xdr:row>8</xdr:row>
      <xdr:rowOff>371475</xdr:rowOff>
    </xdr:to>
    <xdr:sp macro="" textlink="">
      <xdr:nvSpPr>
        <xdr:cNvPr id="24380" name="Line 55"/>
        <xdr:cNvSpPr>
          <a:spLocks noChangeShapeType="1"/>
        </xdr:cNvSpPr>
      </xdr:nvSpPr>
      <xdr:spPr bwMode="auto">
        <a:xfrm>
          <a:off x="5772150" y="420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371475</xdr:rowOff>
    </xdr:from>
    <xdr:to>
      <xdr:col>4</xdr:col>
      <xdr:colOff>0</xdr:colOff>
      <xdr:row>9</xdr:row>
      <xdr:rowOff>371475</xdr:rowOff>
    </xdr:to>
    <xdr:sp macro="" textlink="">
      <xdr:nvSpPr>
        <xdr:cNvPr id="24381" name="Line 56"/>
        <xdr:cNvSpPr>
          <a:spLocks noChangeShapeType="1"/>
        </xdr:cNvSpPr>
      </xdr:nvSpPr>
      <xdr:spPr bwMode="auto">
        <a:xfrm>
          <a:off x="577215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200025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2" name="Line 57"/>
        <xdr:cNvSpPr>
          <a:spLocks noChangeShapeType="1"/>
        </xdr:cNvSpPr>
      </xdr:nvSpPr>
      <xdr:spPr bwMode="auto">
        <a:xfrm>
          <a:off x="9334500" y="210216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3" name="Line 58"/>
        <xdr:cNvSpPr>
          <a:spLocks noChangeShapeType="1"/>
        </xdr:cNvSpPr>
      </xdr:nvSpPr>
      <xdr:spPr bwMode="auto">
        <a:xfrm>
          <a:off x="9363075" y="21021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4" name="Line 59"/>
        <xdr:cNvSpPr>
          <a:spLocks noChangeShapeType="1"/>
        </xdr:cNvSpPr>
      </xdr:nvSpPr>
      <xdr:spPr bwMode="auto">
        <a:xfrm>
          <a:off x="9391650" y="2102167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5" name="Line 60"/>
        <xdr:cNvSpPr>
          <a:spLocks noChangeShapeType="1"/>
        </xdr:cNvSpPr>
      </xdr:nvSpPr>
      <xdr:spPr bwMode="auto">
        <a:xfrm>
          <a:off x="9363075" y="21021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6" name="Line 61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7" name="Line 62"/>
        <xdr:cNvSpPr>
          <a:spLocks noChangeShapeType="1"/>
        </xdr:cNvSpPr>
      </xdr:nvSpPr>
      <xdr:spPr bwMode="auto">
        <a:xfrm>
          <a:off x="9410700" y="21021675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8" name="Line 63"/>
        <xdr:cNvSpPr>
          <a:spLocks noChangeShapeType="1"/>
        </xdr:cNvSpPr>
      </xdr:nvSpPr>
      <xdr:spPr bwMode="auto">
        <a:xfrm>
          <a:off x="9391650" y="2102167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89" name="Line 64"/>
        <xdr:cNvSpPr>
          <a:spLocks noChangeShapeType="1"/>
        </xdr:cNvSpPr>
      </xdr:nvSpPr>
      <xdr:spPr bwMode="auto">
        <a:xfrm>
          <a:off x="9363075" y="21021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0" name="Line 65"/>
        <xdr:cNvSpPr>
          <a:spLocks noChangeShapeType="1"/>
        </xdr:cNvSpPr>
      </xdr:nvSpPr>
      <xdr:spPr bwMode="auto">
        <a:xfrm>
          <a:off x="9372600" y="210216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1" name="Line 66"/>
        <xdr:cNvSpPr>
          <a:spLocks noChangeShapeType="1"/>
        </xdr:cNvSpPr>
      </xdr:nvSpPr>
      <xdr:spPr bwMode="auto">
        <a:xfrm>
          <a:off x="9363075" y="21021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2" name="Line 67"/>
        <xdr:cNvSpPr>
          <a:spLocks noChangeShapeType="1"/>
        </xdr:cNvSpPr>
      </xdr:nvSpPr>
      <xdr:spPr bwMode="auto">
        <a:xfrm>
          <a:off x="9372600" y="210216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3" name="Line 68"/>
        <xdr:cNvSpPr>
          <a:spLocks noChangeShapeType="1"/>
        </xdr:cNvSpPr>
      </xdr:nvSpPr>
      <xdr:spPr bwMode="auto">
        <a:xfrm>
          <a:off x="9372600" y="210216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4" name="Line 69"/>
        <xdr:cNvSpPr>
          <a:spLocks noChangeShapeType="1"/>
        </xdr:cNvSpPr>
      </xdr:nvSpPr>
      <xdr:spPr bwMode="auto">
        <a:xfrm>
          <a:off x="9372600" y="210216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5" name="Line 70"/>
        <xdr:cNvSpPr>
          <a:spLocks noChangeShapeType="1"/>
        </xdr:cNvSpPr>
      </xdr:nvSpPr>
      <xdr:spPr bwMode="auto">
        <a:xfrm>
          <a:off x="9391650" y="2102167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6" name="Line 71"/>
        <xdr:cNvSpPr>
          <a:spLocks noChangeShapeType="1"/>
        </xdr:cNvSpPr>
      </xdr:nvSpPr>
      <xdr:spPr bwMode="auto">
        <a:xfrm>
          <a:off x="9401175" y="2102167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7" name="Line 72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8" name="Line 73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399" name="Line 74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400" name="Line 75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401" name="Line 76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402" name="Line 77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403" name="Line 78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46</xdr:row>
      <xdr:rowOff>0</xdr:rowOff>
    </xdr:from>
    <xdr:to>
      <xdr:col>7</xdr:col>
      <xdr:colOff>771525</xdr:colOff>
      <xdr:row>46</xdr:row>
      <xdr:rowOff>0</xdr:rowOff>
    </xdr:to>
    <xdr:sp macro="" textlink="">
      <xdr:nvSpPr>
        <xdr:cNvPr id="24404" name="Line 79"/>
        <xdr:cNvSpPr>
          <a:spLocks noChangeShapeType="1"/>
        </xdr:cNvSpPr>
      </xdr:nvSpPr>
      <xdr:spPr bwMode="auto">
        <a:xfrm>
          <a:off x="9353550" y="21021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topLeftCell="A36" zoomScaleNormal="100" zoomScaleSheetLayoutView="75" workbookViewId="0">
      <selection activeCell="A39" sqref="A39:M39"/>
    </sheetView>
  </sheetViews>
  <sheetFormatPr defaultRowHeight="15" x14ac:dyDescent="0.2"/>
  <cols>
    <col min="1" max="1" width="41.28515625" style="8" customWidth="1"/>
    <col min="2" max="2" width="5.28515625" style="8" bestFit="1" customWidth="1"/>
    <col min="3" max="4" width="9.7109375" style="66" customWidth="1"/>
    <col min="5" max="5" width="11.7109375" style="67" customWidth="1"/>
    <col min="6" max="6" width="12.7109375" style="8" customWidth="1"/>
    <col min="7" max="7" width="11.7109375" style="8" customWidth="1"/>
    <col min="8" max="8" width="11.5703125" style="68" customWidth="1"/>
    <col min="9" max="10" width="9.7109375" style="8" customWidth="1"/>
    <col min="11" max="11" width="11.42578125" style="8" customWidth="1"/>
    <col min="12" max="13" width="9.7109375" style="8" customWidth="1"/>
    <col min="14" max="14" width="0.85546875" style="8" customWidth="1"/>
    <col min="15" max="15" width="1.85546875" style="8" customWidth="1"/>
    <col min="16" max="17" width="8.28515625" style="8" bestFit="1" customWidth="1"/>
    <col min="18" max="16384" width="9.140625" style="8"/>
  </cols>
  <sheetData>
    <row r="1" spans="1:18" ht="18.75" thickBot="1" x14ac:dyDescent="0.3">
      <c r="A1" s="93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8" ht="19.5" customHeight="1" thickBot="1" x14ac:dyDescent="0.25">
      <c r="A2" s="97" t="s">
        <v>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8" ht="21" customHeight="1" x14ac:dyDescent="0.2">
      <c r="A3" s="113" t="s">
        <v>60</v>
      </c>
      <c r="B3" s="114"/>
      <c r="C3" s="102" t="s">
        <v>59</v>
      </c>
      <c r="D3" s="100" t="s">
        <v>61</v>
      </c>
      <c r="E3" s="102" t="s">
        <v>63</v>
      </c>
      <c r="F3" s="104"/>
      <c r="G3" s="100"/>
      <c r="H3" s="105" t="s">
        <v>64</v>
      </c>
      <c r="I3" s="106"/>
      <c r="J3" s="107"/>
      <c r="K3" s="105" t="s">
        <v>65</v>
      </c>
      <c r="L3" s="106"/>
      <c r="M3" s="111"/>
    </row>
    <row r="4" spans="1:18" ht="30" customHeight="1" thickBot="1" x14ac:dyDescent="0.3">
      <c r="A4" s="115"/>
      <c r="B4" s="116"/>
      <c r="C4" s="103"/>
      <c r="D4" s="101"/>
      <c r="E4" s="73" t="s">
        <v>56</v>
      </c>
      <c r="F4" s="74" t="s">
        <v>57</v>
      </c>
      <c r="G4" s="75" t="s">
        <v>58</v>
      </c>
      <c r="H4" s="108"/>
      <c r="I4" s="109"/>
      <c r="J4" s="110"/>
      <c r="K4" s="108"/>
      <c r="L4" s="109"/>
      <c r="M4" s="112"/>
      <c r="P4" s="9" t="s">
        <v>19</v>
      </c>
      <c r="Q4" s="9" t="s">
        <v>18</v>
      </c>
    </row>
    <row r="5" spans="1:18" ht="15.75" thickBot="1" x14ac:dyDescent="0.25">
      <c r="A5" s="126" t="s">
        <v>5</v>
      </c>
      <c r="B5" s="127"/>
      <c r="C5" s="69" t="s">
        <v>6</v>
      </c>
      <c r="D5" s="70" t="s">
        <v>6</v>
      </c>
      <c r="E5" s="69" t="s">
        <v>16</v>
      </c>
      <c r="F5" s="71" t="s">
        <v>22</v>
      </c>
      <c r="G5" s="70" t="s">
        <v>23</v>
      </c>
      <c r="H5" s="69" t="s">
        <v>34</v>
      </c>
      <c r="I5" s="72" t="s">
        <v>32</v>
      </c>
      <c r="J5" s="72" t="s">
        <v>33</v>
      </c>
      <c r="K5" s="69" t="s">
        <v>34</v>
      </c>
      <c r="L5" s="72" t="s">
        <v>32</v>
      </c>
      <c r="M5" s="72" t="s">
        <v>33</v>
      </c>
      <c r="P5" s="10">
        <v>5.7472000000000003</v>
      </c>
      <c r="Q5" s="10">
        <v>6.3951000000000002</v>
      </c>
    </row>
    <row r="6" spans="1:18" s="17" customFormat="1" ht="36" customHeight="1" thickBot="1" x14ac:dyDescent="0.25">
      <c r="A6" s="11" t="s">
        <v>39</v>
      </c>
      <c r="B6" s="1" t="s">
        <v>12</v>
      </c>
      <c r="C6" s="12">
        <v>8250</v>
      </c>
      <c r="D6" s="13">
        <v>9155</v>
      </c>
      <c r="E6" s="92">
        <v>127.4652</v>
      </c>
      <c r="F6" s="14">
        <f t="shared" ref="F6:F13" si="0">+E6/$P$5</f>
        <v>22.178660913140309</v>
      </c>
      <c r="G6" s="15">
        <f t="shared" ref="G6:G13" si="1">+E6/$Q$5</f>
        <v>19.931697706056198</v>
      </c>
      <c r="H6" s="16">
        <f t="shared" ref="H6:H13" si="2">+(E6*1000)/C6</f>
        <v>15.450327272727272</v>
      </c>
      <c r="I6" s="14">
        <f t="shared" ref="I6:I13" si="3">+H6/$P$5</f>
        <v>2.688322534926098</v>
      </c>
      <c r="J6" s="15">
        <f t="shared" ref="J6:J13" si="4">+H6/$Q$5</f>
        <v>2.4159633583098419</v>
      </c>
      <c r="K6" s="16">
        <f t="shared" ref="K6:K13" si="5">+(E6*1000)/D6</f>
        <v>13.923014746040415</v>
      </c>
      <c r="L6" s="14">
        <f t="shared" ref="L6:L13" si="6">+K6/$P$5</f>
        <v>2.4225735568695042</v>
      </c>
      <c r="M6" s="14">
        <f t="shared" ref="M6:M13" si="7">+K6/$Q$5</f>
        <v>2.1771379252928673</v>
      </c>
      <c r="O6" s="8"/>
      <c r="P6" s="137"/>
      <c r="Q6" s="138"/>
      <c r="R6" s="138"/>
    </row>
    <row r="7" spans="1:18" ht="36" customHeight="1" x14ac:dyDescent="0.2">
      <c r="A7" s="18" t="s">
        <v>66</v>
      </c>
      <c r="B7" s="1" t="s">
        <v>12</v>
      </c>
      <c r="C7" s="12">
        <v>8250</v>
      </c>
      <c r="D7" s="13">
        <v>9155</v>
      </c>
      <c r="E7" s="19">
        <v>156.52500000000001</v>
      </c>
      <c r="F7" s="14">
        <f t="shared" si="0"/>
        <v>27.235001391982181</v>
      </c>
      <c r="G7" s="15">
        <f t="shared" si="1"/>
        <v>24.475770511798096</v>
      </c>
      <c r="H7" s="16">
        <f t="shared" si="2"/>
        <v>18.972727272727273</v>
      </c>
      <c r="I7" s="14">
        <f t="shared" si="3"/>
        <v>3.3012122899372343</v>
      </c>
      <c r="J7" s="15">
        <f t="shared" si="4"/>
        <v>2.9667600620361325</v>
      </c>
      <c r="K7" s="16">
        <f t="shared" si="5"/>
        <v>17.097214636810484</v>
      </c>
      <c r="L7" s="14">
        <f t="shared" si="6"/>
        <v>2.9748772683759888</v>
      </c>
      <c r="M7" s="14">
        <f t="shared" si="7"/>
        <v>2.6734866752373665</v>
      </c>
      <c r="P7" s="135"/>
      <c r="Q7" s="136"/>
      <c r="R7" s="136"/>
    </row>
    <row r="8" spans="1:18" s="17" customFormat="1" ht="36" customHeight="1" x14ac:dyDescent="0.2">
      <c r="A8" s="11" t="s">
        <v>40</v>
      </c>
      <c r="B8" s="2" t="s">
        <v>12</v>
      </c>
      <c r="C8" s="20">
        <v>8250</v>
      </c>
      <c r="D8" s="21">
        <v>9155</v>
      </c>
      <c r="E8" s="19">
        <v>157.30000000000001</v>
      </c>
      <c r="F8" s="22">
        <f t="shared" si="0"/>
        <v>27.369849665924278</v>
      </c>
      <c r="G8" s="23">
        <f t="shared" si="1"/>
        <v>24.596957045237762</v>
      </c>
      <c r="H8" s="24">
        <f t="shared" si="2"/>
        <v>19.066666666666666</v>
      </c>
      <c r="I8" s="22">
        <f t="shared" si="3"/>
        <v>3.3175575352635485</v>
      </c>
      <c r="J8" s="23">
        <f t="shared" si="4"/>
        <v>2.9814493388166983</v>
      </c>
      <c r="K8" s="24">
        <f t="shared" si="5"/>
        <v>17.181867831785908</v>
      </c>
      <c r="L8" s="22">
        <f t="shared" si="6"/>
        <v>2.98960673576453</v>
      </c>
      <c r="M8" s="22">
        <f t="shared" si="7"/>
        <v>2.6867238716808037</v>
      </c>
      <c r="O8" s="8"/>
    </row>
    <row r="9" spans="1:18" ht="36" customHeight="1" x14ac:dyDescent="0.2">
      <c r="A9" s="18" t="s">
        <v>41</v>
      </c>
      <c r="B9" s="1" t="s">
        <v>31</v>
      </c>
      <c r="C9" s="12">
        <v>8250</v>
      </c>
      <c r="D9" s="13">
        <v>9155</v>
      </c>
      <c r="E9" s="25">
        <v>274.40600000000001</v>
      </c>
      <c r="F9" s="14">
        <f t="shared" si="0"/>
        <v>47.746032850779507</v>
      </c>
      <c r="G9" s="15">
        <f t="shared" si="1"/>
        <v>42.908789541993087</v>
      </c>
      <c r="H9" s="16">
        <f t="shared" si="2"/>
        <v>33.261333333333333</v>
      </c>
      <c r="I9" s="14">
        <f t="shared" si="3"/>
        <v>5.7873979213066065</v>
      </c>
      <c r="J9" s="15">
        <f t="shared" si="4"/>
        <v>5.2010653990294653</v>
      </c>
      <c r="K9" s="16">
        <f t="shared" si="5"/>
        <v>29.973347897323865</v>
      </c>
      <c r="L9" s="14">
        <f t="shared" si="6"/>
        <v>5.2152957783483895</v>
      </c>
      <c r="M9" s="14">
        <f t="shared" si="7"/>
        <v>4.6869240351712822</v>
      </c>
      <c r="P9" s="17"/>
      <c r="Q9" s="17"/>
    </row>
    <row r="10" spans="1:18" s="17" customFormat="1" ht="36" customHeight="1" x14ac:dyDescent="0.2">
      <c r="A10" s="18" t="s">
        <v>42</v>
      </c>
      <c r="B10" s="1" t="s">
        <v>31</v>
      </c>
      <c r="C10" s="12">
        <v>8250</v>
      </c>
      <c r="D10" s="13">
        <v>9155</v>
      </c>
      <c r="E10" s="25">
        <v>288.9083</v>
      </c>
      <c r="F10" s="14">
        <f t="shared" si="0"/>
        <v>50.269400751670375</v>
      </c>
      <c r="G10" s="15">
        <f t="shared" si="1"/>
        <v>45.176510140576376</v>
      </c>
      <c r="H10" s="16">
        <f t="shared" si="2"/>
        <v>35.019187878787875</v>
      </c>
      <c r="I10" s="14">
        <f t="shared" si="3"/>
        <v>6.0932606971721661</v>
      </c>
      <c r="J10" s="15">
        <f t="shared" si="4"/>
        <v>5.4759406231001666</v>
      </c>
      <c r="K10" s="16">
        <f t="shared" si="5"/>
        <v>31.557433096668486</v>
      </c>
      <c r="L10" s="14">
        <f t="shared" si="6"/>
        <v>5.4909230750049565</v>
      </c>
      <c r="M10" s="14">
        <f t="shared" si="7"/>
        <v>4.9346269951476103</v>
      </c>
      <c r="O10" s="26"/>
    </row>
    <row r="11" spans="1:18" s="17" customFormat="1" ht="36" customHeight="1" x14ac:dyDescent="0.2">
      <c r="A11" s="18" t="s">
        <v>68</v>
      </c>
      <c r="B11" s="3" t="s">
        <v>10</v>
      </c>
      <c r="C11" s="27">
        <v>8250</v>
      </c>
      <c r="D11" s="28">
        <v>9155</v>
      </c>
      <c r="E11" s="19">
        <v>152.23410000000001</v>
      </c>
      <c r="F11" s="29">
        <f t="shared" si="0"/>
        <v>26.48839434855234</v>
      </c>
      <c r="G11" s="30">
        <f t="shared" si="1"/>
        <v>23.80480367781583</v>
      </c>
      <c r="H11" s="31">
        <f t="shared" si="2"/>
        <v>18.452618181818181</v>
      </c>
      <c r="I11" s="29">
        <f t="shared" si="3"/>
        <v>3.2107144664911922</v>
      </c>
      <c r="J11" s="30">
        <f t="shared" si="4"/>
        <v>2.8854307488261606</v>
      </c>
      <c r="K11" s="31">
        <f t="shared" si="5"/>
        <v>16.628519934462044</v>
      </c>
      <c r="L11" s="29">
        <f t="shared" si="6"/>
        <v>2.8933254340308401</v>
      </c>
      <c r="M11" s="29">
        <f t="shared" si="7"/>
        <v>2.6001970155997629</v>
      </c>
      <c r="O11" s="26"/>
    </row>
    <row r="12" spans="1:18" s="17" customFormat="1" ht="36" customHeight="1" x14ac:dyDescent="0.2">
      <c r="A12" s="18" t="s">
        <v>43</v>
      </c>
      <c r="B12" s="1" t="s">
        <v>10</v>
      </c>
      <c r="C12" s="12">
        <v>8250</v>
      </c>
      <c r="D12" s="13">
        <v>9155</v>
      </c>
      <c r="E12" s="25">
        <v>163.17590000000001</v>
      </c>
      <c r="F12" s="14">
        <f t="shared" si="0"/>
        <v>28.392243179287306</v>
      </c>
      <c r="G12" s="15">
        <f t="shared" si="1"/>
        <v>25.515769886319216</v>
      </c>
      <c r="H12" s="16">
        <f t="shared" si="2"/>
        <v>19.778896969696973</v>
      </c>
      <c r="I12" s="14">
        <f t="shared" si="3"/>
        <v>3.441484021731795</v>
      </c>
      <c r="J12" s="15">
        <f t="shared" si="4"/>
        <v>3.0928205922811172</v>
      </c>
      <c r="K12" s="16">
        <f t="shared" si="5"/>
        <v>17.823691971600223</v>
      </c>
      <c r="L12" s="14">
        <f t="shared" si="6"/>
        <v>3.1012827066397937</v>
      </c>
      <c r="M12" s="14">
        <f t="shared" si="7"/>
        <v>2.7870857330769216</v>
      </c>
      <c r="O12" s="8"/>
      <c r="P12" s="33"/>
      <c r="Q12" s="33"/>
    </row>
    <row r="13" spans="1:18" s="17" customFormat="1" ht="36" customHeight="1" thickBot="1" x14ac:dyDescent="0.25">
      <c r="A13" s="32" t="s">
        <v>67</v>
      </c>
      <c r="B13" s="1" t="s">
        <v>10</v>
      </c>
      <c r="C13" s="12">
        <v>8250</v>
      </c>
      <c r="D13" s="13">
        <v>9155</v>
      </c>
      <c r="E13" s="25">
        <v>182.06890000000001</v>
      </c>
      <c r="F13" s="14">
        <f t="shared" si="0"/>
        <v>31.679583101336302</v>
      </c>
      <c r="G13" s="15">
        <f t="shared" si="1"/>
        <v>28.47006301699739</v>
      </c>
      <c r="H13" s="16">
        <f t="shared" si="2"/>
        <v>22.06895757575758</v>
      </c>
      <c r="I13" s="14">
        <f t="shared" si="3"/>
        <v>3.8399494668286431</v>
      </c>
      <c r="J13" s="15">
        <f t="shared" si="4"/>
        <v>3.4509167293330174</v>
      </c>
      <c r="K13" s="16">
        <f t="shared" si="5"/>
        <v>19.887373020207541</v>
      </c>
      <c r="L13" s="14">
        <f t="shared" si="6"/>
        <v>3.4603586129258663</v>
      </c>
      <c r="M13" s="14">
        <f t="shared" si="7"/>
        <v>3.1097829619876998</v>
      </c>
      <c r="O13" s="26"/>
      <c r="P13" s="33"/>
      <c r="Q13" s="33"/>
    </row>
    <row r="14" spans="1:18" s="33" customFormat="1" ht="16.5" thickBot="1" x14ac:dyDescent="0.25">
      <c r="A14" s="141" t="s">
        <v>14</v>
      </c>
      <c r="B14" s="142"/>
      <c r="C14" s="84" t="s">
        <v>1</v>
      </c>
      <c r="D14" s="85" t="s">
        <v>1</v>
      </c>
      <c r="E14" s="84" t="s">
        <v>17</v>
      </c>
      <c r="F14" s="86" t="s">
        <v>26</v>
      </c>
      <c r="G14" s="85" t="s">
        <v>27</v>
      </c>
      <c r="H14" s="84" t="s">
        <v>25</v>
      </c>
      <c r="I14" s="87" t="s">
        <v>20</v>
      </c>
      <c r="J14" s="87" t="s">
        <v>21</v>
      </c>
      <c r="K14" s="84" t="s">
        <v>24</v>
      </c>
      <c r="L14" s="87" t="s">
        <v>20</v>
      </c>
      <c r="M14" s="87" t="s">
        <v>21</v>
      </c>
      <c r="O14" s="8"/>
    </row>
    <row r="15" spans="1:18" s="33" customFormat="1" ht="46.5" customHeight="1" x14ac:dyDescent="0.2">
      <c r="A15" s="34" t="s">
        <v>44</v>
      </c>
      <c r="B15" s="35" t="s">
        <v>9</v>
      </c>
      <c r="C15" s="36">
        <v>4724</v>
      </c>
      <c r="D15" s="37">
        <v>5032</v>
      </c>
      <c r="E15" s="38">
        <v>60.3</v>
      </c>
      <c r="F15" s="39">
        <f>+E15/$P$5</f>
        <v>10.492065701559019</v>
      </c>
      <c r="G15" s="40">
        <f>+E15/$Q$5</f>
        <v>9.4290941502087531</v>
      </c>
      <c r="H15" s="41">
        <f>+(E15*1000)/C15</f>
        <v>12.764606265876376</v>
      </c>
      <c r="I15" s="39">
        <f>+H15/$P$5</f>
        <v>2.2210130612953045</v>
      </c>
      <c r="J15" s="40">
        <f>+H15/$Q$5</f>
        <v>1.9959979149468148</v>
      </c>
      <c r="K15" s="41">
        <f>+(E15*1000)/D15</f>
        <v>11.983306836248012</v>
      </c>
      <c r="L15" s="39">
        <f>+K15/$P$5</f>
        <v>2.0850687006277862</v>
      </c>
      <c r="M15" s="39">
        <f>+K15/$Q$5</f>
        <v>1.8738263414564293</v>
      </c>
      <c r="O15" s="26"/>
    </row>
    <row r="16" spans="1:18" s="33" customFormat="1" ht="46.5" customHeight="1" x14ac:dyDescent="0.2">
      <c r="A16" s="42" t="s">
        <v>45</v>
      </c>
      <c r="B16" s="3" t="s">
        <v>9</v>
      </c>
      <c r="C16" s="27">
        <v>4932</v>
      </c>
      <c r="D16" s="28">
        <v>5228</v>
      </c>
      <c r="E16" s="43">
        <v>72.900000000000006</v>
      </c>
      <c r="F16" s="29">
        <f>+E16/$P$5</f>
        <v>12.684437639198219</v>
      </c>
      <c r="G16" s="30">
        <f>+E16/$Q$5</f>
        <v>11.399352629356851</v>
      </c>
      <c r="H16" s="31">
        <f>+(E16*1000)/C16</f>
        <v>14.781021897810218</v>
      </c>
      <c r="I16" s="29">
        <f>+H16/$P$5</f>
        <v>2.5718648903483814</v>
      </c>
      <c r="J16" s="30">
        <f>+H16/$Q$5</f>
        <v>2.3113042638598644</v>
      </c>
      <c r="K16" s="31">
        <f>+(E16*1000)/D16</f>
        <v>13.944146901300689</v>
      </c>
      <c r="L16" s="29">
        <f>+K16/$P$5</f>
        <v>2.4262505048198579</v>
      </c>
      <c r="M16" s="29">
        <f>+K16/$Q$5</f>
        <v>2.1804423545059013</v>
      </c>
      <c r="O16" s="8"/>
    </row>
    <row r="17" spans="1:17" s="33" customFormat="1" ht="36" customHeight="1" x14ac:dyDescent="0.2">
      <c r="A17" s="44" t="s">
        <v>46</v>
      </c>
      <c r="B17" s="4" t="s">
        <v>8</v>
      </c>
      <c r="C17" s="45">
        <v>6500</v>
      </c>
      <c r="D17" s="46">
        <v>7300</v>
      </c>
      <c r="E17" s="47">
        <v>134.745</v>
      </c>
      <c r="F17" s="48">
        <f>+E17/$P$5</f>
        <v>23.445329899777281</v>
      </c>
      <c r="G17" s="49">
        <f>+E17/$Q$5</f>
        <v>21.070037997842096</v>
      </c>
      <c r="H17" s="50">
        <f>+(E17*1000)/C17</f>
        <v>20.73</v>
      </c>
      <c r="I17" s="48">
        <f>+H17/$P$5</f>
        <v>3.6069738307349666</v>
      </c>
      <c r="J17" s="49">
        <f>+H17/$Q$5</f>
        <v>3.2415443073603227</v>
      </c>
      <c r="K17" s="50">
        <f>+(E17*1000)/D17</f>
        <v>18.458219178082192</v>
      </c>
      <c r="L17" s="48">
        <f>+K17/$P$5</f>
        <v>3.2116890273667509</v>
      </c>
      <c r="M17" s="48">
        <f>+K17/$Q$5</f>
        <v>2.8863065750468628</v>
      </c>
      <c r="O17" s="8"/>
    </row>
    <row r="18" spans="1:17" s="33" customFormat="1" ht="15.75" x14ac:dyDescent="0.2">
      <c r="A18" s="128" t="s">
        <v>2</v>
      </c>
      <c r="B18" s="129"/>
      <c r="C18" s="88" t="s">
        <v>1</v>
      </c>
      <c r="D18" s="89" t="s">
        <v>1</v>
      </c>
      <c r="E18" s="88" t="s">
        <v>17</v>
      </c>
      <c r="F18" s="90" t="s">
        <v>26</v>
      </c>
      <c r="G18" s="89" t="s">
        <v>27</v>
      </c>
      <c r="H18" s="88" t="s">
        <v>25</v>
      </c>
      <c r="I18" s="91" t="s">
        <v>20</v>
      </c>
      <c r="J18" s="91" t="s">
        <v>21</v>
      </c>
      <c r="K18" s="88" t="s">
        <v>24</v>
      </c>
      <c r="L18" s="91" t="s">
        <v>20</v>
      </c>
      <c r="M18" s="91" t="s">
        <v>21</v>
      </c>
      <c r="O18" s="8"/>
    </row>
    <row r="19" spans="1:17" s="33" customFormat="1" ht="46.5" customHeight="1" x14ac:dyDescent="0.2">
      <c r="A19" s="11" t="s">
        <v>47</v>
      </c>
      <c r="B19" s="3" t="s">
        <v>7</v>
      </c>
      <c r="C19" s="27">
        <v>9200</v>
      </c>
      <c r="D19" s="28">
        <v>10300</v>
      </c>
      <c r="E19" s="43">
        <v>211.86439999999999</v>
      </c>
      <c r="F19" s="29">
        <f>+E19/$P$5</f>
        <v>36.863933741648104</v>
      </c>
      <c r="G19" s="30">
        <f>+E19/$Q$5</f>
        <v>33.129177026160654</v>
      </c>
      <c r="H19" s="31">
        <f>+(E19*1000)/C19</f>
        <v>23.028739130434783</v>
      </c>
      <c r="I19" s="29">
        <f>+H19/$P$5</f>
        <v>4.0069493197443595</v>
      </c>
      <c r="J19" s="30">
        <f>+H19/$Q$5</f>
        <v>3.6009975028435495</v>
      </c>
      <c r="K19" s="31">
        <f>+(E19*1000)/D19</f>
        <v>20.569359223300971</v>
      </c>
      <c r="L19" s="29">
        <f>+K19/$P$5</f>
        <v>3.5790226933638936</v>
      </c>
      <c r="M19" s="29">
        <f>+K19/$Q$5</f>
        <v>3.2164249539961798</v>
      </c>
      <c r="O19" s="8"/>
      <c r="P19" s="8"/>
      <c r="Q19" s="8"/>
    </row>
    <row r="20" spans="1:17" s="33" customFormat="1" ht="46.5" customHeight="1" x14ac:dyDescent="0.2">
      <c r="A20" s="51" t="s">
        <v>48</v>
      </c>
      <c r="B20" s="1" t="s">
        <v>7</v>
      </c>
      <c r="C20" s="12">
        <v>9700</v>
      </c>
      <c r="D20" s="13">
        <v>10500</v>
      </c>
      <c r="E20" s="52">
        <v>363.55932200000001</v>
      </c>
      <c r="F20" s="14">
        <f>+E20/$P$5</f>
        <v>63.258512319042318</v>
      </c>
      <c r="G20" s="15">
        <f>+E20/$Q$5</f>
        <v>56.849669590780444</v>
      </c>
      <c r="H20" s="16">
        <f>+(E20*1000)/C20</f>
        <v>37.480342474226802</v>
      </c>
      <c r="I20" s="14">
        <f>+H20/$P$5</f>
        <v>6.5214961153651867</v>
      </c>
      <c r="J20" s="15">
        <f>+H20/$Q$5</f>
        <v>5.8607906794619007</v>
      </c>
      <c r="K20" s="16">
        <f>+(E20*1000)/D20</f>
        <v>34.62469733333333</v>
      </c>
      <c r="L20" s="14">
        <f>+K20/$P$5</f>
        <v>6.0246202208611717</v>
      </c>
      <c r="M20" s="14">
        <f>+K20/$Q$5</f>
        <v>5.4142542467409935</v>
      </c>
      <c r="O20" s="8"/>
      <c r="P20" s="8"/>
      <c r="Q20" s="8"/>
    </row>
    <row r="21" spans="1:17" ht="47.25" customHeight="1" x14ac:dyDescent="0.2">
      <c r="A21" s="53" t="s">
        <v>49</v>
      </c>
      <c r="B21" s="4" t="s">
        <v>35</v>
      </c>
      <c r="C21" s="45">
        <v>10200</v>
      </c>
      <c r="D21" s="46">
        <v>10800</v>
      </c>
      <c r="E21" s="54">
        <v>641.86139809999997</v>
      </c>
      <c r="F21" s="48">
        <f>+E21/$P$5</f>
        <v>111.68245373399219</v>
      </c>
      <c r="G21" s="49">
        <f>+E21/$Q$5</f>
        <v>100.36768746383949</v>
      </c>
      <c r="H21" s="50">
        <f>+(E21*1000)/C21</f>
        <v>62.927588049019604</v>
      </c>
      <c r="I21" s="48">
        <f>+H21/$P$5</f>
        <v>10.949260169999235</v>
      </c>
      <c r="J21" s="49">
        <f>+H21/$Q$5</f>
        <v>9.8399693591999497</v>
      </c>
      <c r="K21" s="50">
        <f>+(E21*1000)/D21</f>
        <v>59.431610935185184</v>
      </c>
      <c r="L21" s="48">
        <f>+K21/$P$5</f>
        <v>10.340967938332611</v>
      </c>
      <c r="M21" s="48">
        <f>+K21/$Q$5</f>
        <v>9.2933043947999536</v>
      </c>
    </row>
    <row r="22" spans="1:17" ht="15.75" x14ac:dyDescent="0.2">
      <c r="A22" s="146" t="s">
        <v>15</v>
      </c>
      <c r="B22" s="147"/>
      <c r="C22" s="80" t="s">
        <v>0</v>
      </c>
      <c r="D22" s="81" t="s">
        <v>0</v>
      </c>
      <c r="E22" s="80" t="s">
        <v>17</v>
      </c>
      <c r="F22" s="82" t="s">
        <v>26</v>
      </c>
      <c r="G22" s="81" t="s">
        <v>27</v>
      </c>
      <c r="H22" s="80" t="s">
        <v>25</v>
      </c>
      <c r="I22" s="83" t="s">
        <v>20</v>
      </c>
      <c r="J22" s="83" t="s">
        <v>21</v>
      </c>
      <c r="K22" s="80" t="s">
        <v>24</v>
      </c>
      <c r="L22" s="83" t="s">
        <v>20</v>
      </c>
      <c r="M22" s="83" t="s">
        <v>21</v>
      </c>
    </row>
    <row r="23" spans="1:17" ht="36" customHeight="1" x14ac:dyDescent="0.2">
      <c r="A23" s="42" t="s">
        <v>50</v>
      </c>
      <c r="B23" s="3" t="s">
        <v>13</v>
      </c>
      <c r="C23" s="27">
        <v>11000</v>
      </c>
      <c r="D23" s="28">
        <v>11900</v>
      </c>
      <c r="E23" s="55">
        <v>664.17319999999995</v>
      </c>
      <c r="F23" s="29">
        <f>+E23/$P$5</f>
        <v>115.56465757238306</v>
      </c>
      <c r="G23" s="30">
        <f>+E23/$Q$5</f>
        <v>103.85657769229566</v>
      </c>
      <c r="H23" s="31">
        <f>+(E23*1000)/C23</f>
        <v>60.379381818181812</v>
      </c>
      <c r="I23" s="29">
        <f>+H23/$P$5</f>
        <v>10.505877961125732</v>
      </c>
      <c r="J23" s="30">
        <f>+H23/$Q$5</f>
        <v>9.441507062935969</v>
      </c>
      <c r="K23" s="31">
        <f>+(E23*1000)/D23</f>
        <v>55.812873949579831</v>
      </c>
      <c r="L23" s="29">
        <f>+K23/$P$5</f>
        <v>9.7113157623851318</v>
      </c>
      <c r="M23" s="29">
        <f>+K23/$Q$5</f>
        <v>8.727443503554257</v>
      </c>
    </row>
    <row r="24" spans="1:17" ht="36" customHeight="1" x14ac:dyDescent="0.2">
      <c r="A24" s="51" t="s">
        <v>51</v>
      </c>
      <c r="B24" s="1" t="s">
        <v>13</v>
      </c>
      <c r="C24" s="12">
        <v>11000</v>
      </c>
      <c r="D24" s="13">
        <v>11900</v>
      </c>
      <c r="E24" s="55">
        <v>730.59050000000002</v>
      </c>
      <c r="F24" s="14">
        <f>+E24/$P$5</f>
        <v>127.12111984966592</v>
      </c>
      <c r="G24" s="15">
        <f>+E24/$Q$5</f>
        <v>114.24223233413082</v>
      </c>
      <c r="H24" s="16">
        <f>+(E24*1000)/C24</f>
        <v>66.417318181818189</v>
      </c>
      <c r="I24" s="14">
        <f>+H24/$P$5</f>
        <v>11.556465440878721</v>
      </c>
      <c r="J24" s="15">
        <f>+H24/$Q$5</f>
        <v>10.385657484920984</v>
      </c>
      <c r="K24" s="16">
        <f>+(E24*1000)/D24</f>
        <v>61.394159663865544</v>
      </c>
      <c r="L24" s="14">
        <f>+K24/$P$5</f>
        <v>10.682447046190413</v>
      </c>
      <c r="M24" s="14">
        <f>+K24/$Q$5</f>
        <v>9.6001875911034293</v>
      </c>
      <c r="P24" s="33"/>
      <c r="Q24" s="33"/>
    </row>
    <row r="25" spans="1:17" ht="36" customHeight="1" x14ac:dyDescent="0.2">
      <c r="A25" s="53" t="s">
        <v>52</v>
      </c>
      <c r="B25" s="4" t="s">
        <v>13</v>
      </c>
      <c r="C25" s="45">
        <v>11100</v>
      </c>
      <c r="D25" s="46">
        <v>12000</v>
      </c>
      <c r="E25" s="56">
        <v>728.26160000000004</v>
      </c>
      <c r="F25" s="48">
        <f>+E25/$P$5</f>
        <v>126.71589643652561</v>
      </c>
      <c r="G25" s="49">
        <f>+E25/$Q$5</f>
        <v>113.87806289190162</v>
      </c>
      <c r="H25" s="50">
        <f>+(E25*1000)/C25</f>
        <v>65.609153153153159</v>
      </c>
      <c r="I25" s="48">
        <f>+H25/$P$5</f>
        <v>11.415846525813119</v>
      </c>
      <c r="J25" s="49">
        <f>+H25/$Q$5</f>
        <v>10.259284945216361</v>
      </c>
      <c r="K25" s="50">
        <f>+(E25*1000)/D25</f>
        <v>60.688466666666677</v>
      </c>
      <c r="L25" s="48">
        <f>+K25/$P$5</f>
        <v>10.559658036377135</v>
      </c>
      <c r="M25" s="48">
        <f>+K25/$Q$5</f>
        <v>9.4898385743251357</v>
      </c>
      <c r="P25" s="33"/>
      <c r="Q25" s="33"/>
    </row>
    <row r="26" spans="1:17" s="33" customFormat="1" ht="25.5" x14ac:dyDescent="0.2">
      <c r="A26" s="139" t="s">
        <v>3</v>
      </c>
      <c r="B26" s="140"/>
      <c r="C26" s="76" t="s">
        <v>4</v>
      </c>
      <c r="D26" s="77" t="s">
        <v>4</v>
      </c>
      <c r="E26" s="76" t="s">
        <v>28</v>
      </c>
      <c r="F26" s="78" t="s">
        <v>29</v>
      </c>
      <c r="G26" s="77" t="s">
        <v>30</v>
      </c>
      <c r="H26" s="76" t="s">
        <v>25</v>
      </c>
      <c r="I26" s="79" t="s">
        <v>20</v>
      </c>
      <c r="J26" s="79" t="s">
        <v>21</v>
      </c>
      <c r="K26" s="76" t="s">
        <v>24</v>
      </c>
      <c r="L26" s="79" t="s">
        <v>20</v>
      </c>
      <c r="M26" s="79" t="s">
        <v>21</v>
      </c>
      <c r="O26" s="8"/>
    </row>
    <row r="27" spans="1:17" s="33" customFormat="1" ht="46.5" customHeight="1" x14ac:dyDescent="0.2">
      <c r="A27" s="11" t="s">
        <v>53</v>
      </c>
      <c r="B27" s="3" t="s">
        <v>11</v>
      </c>
      <c r="C27" s="57">
        <v>860</v>
      </c>
      <c r="D27" s="58">
        <v>860</v>
      </c>
      <c r="E27" s="59">
        <v>67.874525000000006</v>
      </c>
      <c r="F27" s="29">
        <f>+E27/$P$5</f>
        <v>11.810016181792873</v>
      </c>
      <c r="G27" s="30">
        <f>+E27/$Q$5</f>
        <v>10.613520507888852</v>
      </c>
      <c r="H27" s="31">
        <f>+(E27*1000)/C27</f>
        <v>78.923866279069784</v>
      </c>
      <c r="I27" s="29">
        <f>+H27/$P$5</f>
        <v>13.73257695557311</v>
      </c>
      <c r="J27" s="30">
        <f>+H27/$Q$5</f>
        <v>12.34130291614983</v>
      </c>
      <c r="K27" s="31">
        <f>+(E27*1000)/D27</f>
        <v>78.923866279069784</v>
      </c>
      <c r="L27" s="29">
        <f>+K27/$P$5</f>
        <v>13.73257695557311</v>
      </c>
      <c r="M27" s="29">
        <f>+K27/$Q$5</f>
        <v>12.34130291614983</v>
      </c>
      <c r="O27" s="8"/>
    </row>
    <row r="28" spans="1:17" s="33" customFormat="1" ht="36" customHeight="1" x14ac:dyDescent="0.2">
      <c r="A28" s="18" t="s">
        <v>54</v>
      </c>
      <c r="B28" s="1" t="s">
        <v>11</v>
      </c>
      <c r="C28" s="60">
        <v>860</v>
      </c>
      <c r="D28" s="61">
        <v>860</v>
      </c>
      <c r="E28" s="25">
        <v>61.294065000000003</v>
      </c>
      <c r="F28" s="14">
        <f>+E28/$P$5</f>
        <v>10.665030797605791</v>
      </c>
      <c r="G28" s="15">
        <f>+E28/$Q$5</f>
        <v>9.5845358164844967</v>
      </c>
      <c r="H28" s="16">
        <f>+(E28*1000)/C28</f>
        <v>71.272168604651171</v>
      </c>
      <c r="I28" s="14">
        <f>+H28/$P$5</f>
        <v>12.401198601867199</v>
      </c>
      <c r="J28" s="15">
        <f>+H28/$Q$5</f>
        <v>11.144809088935462</v>
      </c>
      <c r="K28" s="16">
        <f>+(E28*1000)/D28</f>
        <v>71.272168604651171</v>
      </c>
      <c r="L28" s="14">
        <f>+K28/$P$5</f>
        <v>12.401198601867199</v>
      </c>
      <c r="M28" s="14">
        <f>+K28/$Q$5</f>
        <v>11.144809088935462</v>
      </c>
      <c r="O28" s="8"/>
    </row>
    <row r="29" spans="1:17" s="33" customFormat="1" ht="36" customHeight="1" x14ac:dyDescent="0.2">
      <c r="A29" s="44" t="s">
        <v>55</v>
      </c>
      <c r="B29" s="4" t="s">
        <v>11</v>
      </c>
      <c r="C29" s="62">
        <v>860</v>
      </c>
      <c r="D29" s="63">
        <v>860</v>
      </c>
      <c r="E29" s="64">
        <v>81.200805000000003</v>
      </c>
      <c r="F29" s="48">
        <f>+E29/$P$5</f>
        <v>14.12875922188196</v>
      </c>
      <c r="G29" s="49">
        <f>+E29/$Q$5</f>
        <v>12.697347187690575</v>
      </c>
      <c r="H29" s="50">
        <f>+(E29*1000)/C29</f>
        <v>94.419540697674421</v>
      </c>
      <c r="I29" s="48">
        <f>+H29/$P$5</f>
        <v>16.428789792886</v>
      </c>
      <c r="J29" s="49">
        <f>+H29/$Q$5</f>
        <v>14.76435719498904</v>
      </c>
      <c r="K29" s="50">
        <f>+(E29*1000)/D29</f>
        <v>94.419540697674421</v>
      </c>
      <c r="L29" s="48">
        <f>+K29/$P$5</f>
        <v>16.428789792886</v>
      </c>
      <c r="M29" s="48">
        <f>+K29/$Q$5</f>
        <v>14.76435719498904</v>
      </c>
      <c r="O29" s="8"/>
    </row>
    <row r="30" spans="1:17" s="33" customFormat="1" ht="5.25" customHeight="1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O30" s="8"/>
    </row>
    <row r="31" spans="1:17" s="33" customFormat="1" ht="18" x14ac:dyDescent="0.2">
      <c r="A31" s="148" t="s">
        <v>80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50"/>
      <c r="O31" s="8"/>
    </row>
    <row r="32" spans="1:17" s="33" customFormat="1" ht="16.5" customHeight="1" x14ac:dyDescent="0.2">
      <c r="A32" s="117" t="s">
        <v>36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O32" s="8"/>
    </row>
    <row r="33" spans="1:17" s="33" customFormat="1" ht="16.5" customHeight="1" x14ac:dyDescent="0.2">
      <c r="A33" s="123" t="s">
        <v>37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N33" s="8"/>
      <c r="O33" s="8"/>
      <c r="P33" s="17"/>
      <c r="Q33" s="17"/>
    </row>
    <row r="34" spans="1:17" s="33" customFormat="1" ht="16.5" customHeight="1" x14ac:dyDescent="0.2">
      <c r="A34" s="123" t="s">
        <v>38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  <c r="N34" s="8"/>
      <c r="O34" s="8"/>
    </row>
    <row r="35" spans="1:17" s="17" customFormat="1" ht="16.5" customHeight="1" x14ac:dyDescent="0.2">
      <c r="A35" s="123" t="s">
        <v>70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8"/>
      <c r="O35" s="8"/>
      <c r="P35" s="33"/>
      <c r="Q35" s="33"/>
    </row>
    <row r="36" spans="1:17" s="33" customFormat="1" ht="16.5" customHeight="1" x14ac:dyDescent="0.2">
      <c r="A36" s="123" t="s">
        <v>71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8"/>
      <c r="O36" s="8"/>
      <c r="P36" s="8"/>
      <c r="Q36" s="8"/>
    </row>
    <row r="37" spans="1:17" s="33" customFormat="1" ht="16.5" customHeight="1" x14ac:dyDescent="0.25">
      <c r="A37" s="120" t="s">
        <v>79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2"/>
      <c r="N37" s="8"/>
      <c r="O37" s="8"/>
      <c r="P37" s="8"/>
      <c r="Q37" s="8"/>
    </row>
    <row r="38" spans="1:17" x14ac:dyDescent="0.2">
      <c r="A38" s="133" t="s">
        <v>72</v>
      </c>
      <c r="B38" s="13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</row>
    <row r="39" spans="1:17" ht="60" customHeight="1" x14ac:dyDescent="0.2">
      <c r="A39" s="133" t="s">
        <v>73</v>
      </c>
      <c r="B39" s="13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26"/>
    </row>
    <row r="40" spans="1:17" ht="33" customHeight="1" x14ac:dyDescent="0.2">
      <c r="A40" s="133" t="s">
        <v>74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</row>
    <row r="41" spans="1:17" ht="33" customHeight="1" x14ac:dyDescent="0.2">
      <c r="A41" s="133" t="s">
        <v>75</v>
      </c>
      <c r="B41" s="13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5"/>
      <c r="N41" s="26"/>
      <c r="P41" s="26"/>
      <c r="Q41" s="26"/>
    </row>
    <row r="42" spans="1:17" ht="33" customHeight="1" x14ac:dyDescent="0.2">
      <c r="A42" s="133" t="s">
        <v>76</v>
      </c>
      <c r="B42" s="13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  <c r="N42" s="26"/>
      <c r="P42" s="26"/>
      <c r="Q42" s="26"/>
    </row>
    <row r="43" spans="1:17" s="26" customFormat="1" ht="90.75" customHeight="1" thickBot="1" x14ac:dyDescent="0.25">
      <c r="A43" s="143" t="s">
        <v>77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8"/>
      <c r="O43" s="8"/>
    </row>
    <row r="44" spans="1:17" s="26" customFormat="1" ht="16.5" customHeight="1" thickBot="1" x14ac:dyDescent="0.25">
      <c r="A44" s="130" t="s">
        <v>78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O44" s="8"/>
    </row>
    <row r="45" spans="1:17" s="26" customFormat="1" ht="21.95" customHeight="1" x14ac:dyDescent="0.2">
      <c r="E45" s="65"/>
      <c r="F45" s="5"/>
      <c r="G45" s="6"/>
      <c r="H45" s="7"/>
      <c r="I45" s="6"/>
      <c r="J45" s="6"/>
      <c r="N45" s="8"/>
      <c r="O45" s="8"/>
      <c r="P45" s="8"/>
      <c r="Q45" s="8"/>
    </row>
    <row r="46" spans="1:17" s="26" customFormat="1" ht="21.95" customHeight="1" x14ac:dyDescent="0.2">
      <c r="A46" s="8"/>
      <c r="B46" s="8"/>
      <c r="C46" s="66"/>
      <c r="D46" s="66"/>
      <c r="E46" s="67"/>
      <c r="F46" s="8"/>
      <c r="G46" s="8"/>
      <c r="H46" s="68"/>
      <c r="I46" s="8"/>
      <c r="J46" s="8"/>
      <c r="K46" s="8"/>
      <c r="L46" s="8"/>
      <c r="M46" s="8"/>
      <c r="N46" s="8"/>
      <c r="O46" s="8"/>
      <c r="P46" s="8"/>
      <c r="Q46" s="8"/>
    </row>
  </sheetData>
  <mergeCells count="30">
    <mergeCell ref="A44:M44"/>
    <mergeCell ref="A38:M38"/>
    <mergeCell ref="P7:R7"/>
    <mergeCell ref="P6:R6"/>
    <mergeCell ref="A26:B26"/>
    <mergeCell ref="A14:B14"/>
    <mergeCell ref="A43:M43"/>
    <mergeCell ref="A35:M35"/>
    <mergeCell ref="A33:M33"/>
    <mergeCell ref="A34:M34"/>
    <mergeCell ref="A22:B22"/>
    <mergeCell ref="A39:M39"/>
    <mergeCell ref="A42:M42"/>
    <mergeCell ref="A40:M40"/>
    <mergeCell ref="A41:M41"/>
    <mergeCell ref="A31:M31"/>
    <mergeCell ref="A32:M32"/>
    <mergeCell ref="A37:M37"/>
    <mergeCell ref="A36:M36"/>
    <mergeCell ref="A5:B5"/>
    <mergeCell ref="A18:B18"/>
    <mergeCell ref="A1:M1"/>
    <mergeCell ref="A30:M30"/>
    <mergeCell ref="A2:M2"/>
    <mergeCell ref="D3:D4"/>
    <mergeCell ref="C3:C4"/>
    <mergeCell ref="E3:G3"/>
    <mergeCell ref="H3:J4"/>
    <mergeCell ref="K3:M4"/>
    <mergeCell ref="A3:B4"/>
  </mergeCells>
  <phoneticPr fontId="0" type="noConversion"/>
  <printOptions horizontalCentered="1" verticalCentered="1"/>
  <pageMargins left="0" right="0" top="0" bottom="0" header="0" footer="0"/>
  <pageSetup paperSize="9" scale="62" orientation="portrait" r:id="rId1"/>
  <headerFooter alignWithMargins="0">
    <oddFooter>&amp;LTB.Yİ.02&amp;CRev.No.0&amp;RRev.Tarihi.0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güncel yakıt tablo</vt:lpstr>
      <vt:lpstr>'güncel yakıt tablo'!Yazdırma_Alanı</vt:lpstr>
    </vt:vector>
  </TitlesOfParts>
  <Company>Teknik Yayıncılık Tanıtım A.Ş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Süleyman BULAK</dc:creator>
  <cp:lastModifiedBy>Muhittin Tekman</cp:lastModifiedBy>
  <cp:lastPrinted>2019-11-06T10:57:45Z</cp:lastPrinted>
  <dcterms:created xsi:type="dcterms:W3CDTF">2004-06-29T08:32:33Z</dcterms:created>
  <dcterms:modified xsi:type="dcterms:W3CDTF">2019-11-06T10:59:47Z</dcterms:modified>
</cp:coreProperties>
</file>